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Ozu-fsv02\共有フォルダ\工業用水道課\＠令和03年度\⑪決算\R04.01.28 【〆128】（照会）公営企業に係る経営比較分析表（令和2年度決算）の分析等について\工業用水\"/>
    </mc:Choice>
  </mc:AlternateContent>
  <xr:revisionPtr revIDLastSave="0" documentId="13_ncr:1_{74708734-634F-4BE6-871D-6060FCE908A8}" xr6:coauthVersionLast="36" xr6:coauthVersionMax="36" xr10:uidLastSave="{00000000-0000-0000-0000-000000000000}"/>
  <workbookProtection workbookAlgorithmName="SHA-512" workbookHashValue="SxWDmp35HiEMWDl+BYuOdUs74dQhwFQ9Q1mFU03p67qOcmvsSYmZ9dLCvuOmt1BIISA3ZrnOD8Snm+36+ao1kQ==" workbookSaltValue="lVHNntFh7MCNOQPp+2mZ6g==" workbookSpinCount="100000" lockStructure="1"/>
  <bookViews>
    <workbookView xWindow="0" yWindow="0" windowWidth="20490" windowHeight="7455"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EH90" i="4" s="1"/>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BE90" i="4"/>
  <c r="C90" i="4"/>
  <c r="RA81" i="4"/>
  <c r="PZ81" i="4"/>
  <c r="NX81" i="4"/>
  <c r="MW81" i="4"/>
  <c r="KO81" i="4"/>
  <c r="JN81" i="4"/>
  <c r="IM81" i="4"/>
  <c r="GK81" i="4"/>
  <c r="DB81" i="4"/>
  <c r="CA81" i="4"/>
  <c r="AZ81" i="4"/>
  <c r="RA80" i="4"/>
  <c r="OY80" i="4"/>
  <c r="NX80" i="4"/>
  <c r="MW80" i="4"/>
  <c r="KO80" i="4"/>
  <c r="JN80" i="4"/>
  <c r="HL80" i="4"/>
  <c r="GK80" i="4"/>
  <c r="EC80" i="4"/>
  <c r="DB80" i="4"/>
  <c r="CA80" i="4"/>
  <c r="Y80" i="4"/>
  <c r="RA79" i="4"/>
  <c r="PZ79" i="4"/>
  <c r="OY79" i="4"/>
  <c r="NX79" i="4"/>
  <c r="MW79" i="4"/>
  <c r="KO79" i="4"/>
  <c r="JN79" i="4"/>
  <c r="IM79" i="4"/>
  <c r="HL79" i="4"/>
  <c r="GK79" i="4"/>
  <c r="EC79" i="4"/>
  <c r="DB79" i="4"/>
  <c r="CA79" i="4"/>
  <c r="Y79" i="4"/>
  <c r="RH56" i="4"/>
  <c r="PT56" i="4"/>
  <c r="OZ56" i="4"/>
  <c r="OF56" i="4"/>
  <c r="MN56" i="4"/>
  <c r="LT56" i="4"/>
  <c r="KF56" i="4"/>
  <c r="JL56" i="4"/>
  <c r="HT56" i="4"/>
  <c r="GZ56" i="4"/>
  <c r="GF56" i="4"/>
  <c r="ER56" i="4"/>
  <c r="CF56" i="4"/>
  <c r="BL56" i="4"/>
  <c r="AR56" i="4"/>
  <c r="RH55" i="4"/>
  <c r="QN55" i="4"/>
  <c r="PT55" i="4"/>
  <c r="OZ55" i="4"/>
  <c r="OF55" i="4"/>
  <c r="MN55" i="4"/>
  <c r="KZ55" i="4"/>
  <c r="KF55" i="4"/>
  <c r="JL55" i="4"/>
  <c r="HT55" i="4"/>
  <c r="GZ55" i="4"/>
  <c r="GF55" i="4"/>
  <c r="FL55" i="4"/>
  <c r="ER55" i="4"/>
  <c r="CZ55" i="4"/>
  <c r="CF55" i="4"/>
  <c r="BL55" i="4"/>
  <c r="X55" i="4"/>
  <c r="RH54" i="4"/>
  <c r="QN54" i="4"/>
  <c r="PT54" i="4"/>
  <c r="OF54" i="4"/>
  <c r="MN54" i="4"/>
  <c r="LT54" i="4"/>
  <c r="KZ54" i="4"/>
  <c r="KF54" i="4"/>
  <c r="JL54" i="4"/>
  <c r="HT54" i="4"/>
  <c r="GZ54" i="4"/>
  <c r="GF54" i="4"/>
  <c r="FL54" i="4"/>
  <c r="ER54" i="4"/>
  <c r="CZ54" i="4"/>
  <c r="CF54" i="4"/>
  <c r="BL54" i="4"/>
  <c r="X54" i="4"/>
  <c r="RH33" i="4"/>
  <c r="PT33" i="4"/>
  <c r="OZ33" i="4"/>
  <c r="OF33" i="4"/>
  <c r="MN33" i="4"/>
  <c r="LT33" i="4"/>
  <c r="KF33" i="4"/>
  <c r="JL33" i="4"/>
  <c r="HT33" i="4"/>
  <c r="GZ33" i="4"/>
  <c r="GF33" i="4"/>
  <c r="ER33" i="4"/>
  <c r="CF33" i="4"/>
  <c r="BL33" i="4"/>
  <c r="AR33" i="4"/>
  <c r="RH32" i="4"/>
  <c r="QN32" i="4"/>
  <c r="PT32" i="4"/>
  <c r="OZ32" i="4"/>
  <c r="OF32" i="4"/>
  <c r="MN32" i="4"/>
  <c r="KZ32" i="4"/>
  <c r="KF32" i="4"/>
  <c r="JL32" i="4"/>
  <c r="HT32" i="4"/>
  <c r="GZ32" i="4"/>
  <c r="GF32" i="4"/>
  <c r="FL32" i="4"/>
  <c r="ER32" i="4"/>
  <c r="CZ32" i="4"/>
  <c r="CF32" i="4"/>
  <c r="BL32" i="4"/>
  <c r="X32" i="4"/>
  <c r="RH31" i="4"/>
  <c r="QN31" i="4"/>
  <c r="PT31" i="4"/>
  <c r="OF31" i="4"/>
  <c r="MN31" i="4"/>
  <c r="LT31" i="4"/>
  <c r="KZ31" i="4"/>
  <c r="KF31" i="4"/>
  <c r="JL31" i="4"/>
  <c r="HT31" i="4"/>
  <c r="GZ31" i="4"/>
  <c r="GF31" i="4"/>
  <c r="FL31" i="4"/>
  <c r="ER31" i="4"/>
  <c r="CZ31" i="4"/>
  <c r="CF31" i="4"/>
  <c r="BL31" i="4"/>
  <c r="X31" i="4"/>
  <c r="LZ10" i="4"/>
  <c r="IT10" i="4"/>
  <c r="FN10" i="4"/>
  <c r="CH10" i="4"/>
  <c r="B10" i="4"/>
  <c r="PF8" i="4"/>
  <c r="LZ8" i="4"/>
  <c r="IT8" i="4"/>
  <c r="FN8" i="4"/>
  <c r="CH8" i="4"/>
  <c r="B8" i="4"/>
  <c r="B5" i="4"/>
  <c r="OZ31" i="4" l="1"/>
  <c r="X33" i="4"/>
  <c r="CZ33" i="4"/>
  <c r="KZ33" i="4"/>
  <c r="OZ54" i="4"/>
  <c r="X56" i="4"/>
  <c r="CZ56" i="4"/>
  <c r="KZ56" i="4"/>
  <c r="AZ80" i="4"/>
  <c r="PZ80" i="4"/>
  <c r="HL81" i="4"/>
  <c r="AR31" i="4"/>
  <c r="AR32" i="4"/>
  <c r="LT32" i="4"/>
  <c r="AR54" i="4"/>
  <c r="AR55" i="4"/>
  <c r="LT55" i="4"/>
  <c r="AZ79" i="4"/>
  <c r="FL33" i="4"/>
  <c r="QN33" i="4"/>
  <c r="FL56" i="4"/>
  <c r="QN56" i="4"/>
  <c r="IM80" i="4"/>
  <c r="Y81" i="4"/>
  <c r="EC81" i="4"/>
  <c r="OY81" i="4"/>
  <c r="V10" i="5"/>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<sst xmlns="http://schemas.openxmlformats.org/spreadsheetml/2006/main" count="262" uniqueCount="107">
  <si>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</si>
  <si>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</si>
  <si>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</si>
  <si>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</si>
  <si>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</si>
  <si>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</si>
  <si>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</si>
  <si>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</si>
  <si>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</si>
  <si>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</si>
  <si>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</si>
  <si>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</si>
  <si>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</si>
  <si>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</si>
  <si>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</si>
  <si>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</si>
  <si>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</si>
  <si>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</si>
  <si>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</si>
  <si>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</si>
  <si>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</si>
  <si>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</si>
  <si>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</si>
  <si>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</si>
  <si>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</si>
  <si>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</si>
  <si>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</si>
  <si>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</si>
  <si>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</si>
  <si>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</si>
  <si>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</si>
  <si>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</si>
  <si>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</si>
  <si>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</si>
  <si>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</si>
  <si>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</si>
  <si>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</si>
  <si>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</si>
  <si>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</si>
  <si>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</si>
  <si>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</si>
  <si>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</si>
  <si>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</si>
  <si>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</si>
  <si>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</si>
  <si>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</si>
  <si>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</si>
  <si>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</si>
  <si>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</si>
  <si>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</si>
  <si>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</si>
  <si>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</si>
  <si>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</si>
  <si>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</si>
  <si>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</si>
  <si>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</si>
  <si>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</si>
  <si>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</si>
  <si>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</si>
  <si>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</si>
  <si>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</si>
  <si>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</si>
  <si>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</si>
  <si>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</si>
  <si>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</si>
  <si>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</si>
  <si>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</si>
  <si>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</si>
  <si>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</si>
  <si>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</si>
  <si>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</si>
  <si>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</si>
  <si>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</si>
  <si>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</si>
  <si>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</si>
  <si>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</si>
  <si>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</si>
  <si>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</si>
  <si>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</si>
  <si>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</si>
  <si>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</si>
  <si>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</si>
  <si>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</si>
  <si>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</si>
  <si>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</si>
  <si>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</si>
  <si>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</si>
  <si>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</si>
  <si>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434035</t>
  </si>
  <si>
    <t>46</t>
  </si>
  <si>
    <t>02</t>
  </si>
  <si>
    <t>0</t>
  </si>
  <si>
    <t>000</t>
  </si>
  <si>
    <t>熊本県　大津町</t>
  </si>
  <si>
    <t>法適用</t>
  </si>
  <si>
    <t>工業用水道事業</t>
  </si>
  <si>
    <t>極小規模</t>
  </si>
  <si>
    <t>-</t>
  </si>
  <si>
    <t>その他</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</si>
  <si>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</si>
  <si>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</si>
  <si>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</si>
  <si>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</si>
  <si>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</si>
  <si>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
　令和元年度に新たな水源地整備に投資したことにより減価償却費が上昇したが、経常収支比率は100％以上であり良好です。　　　　　　　　　　　　　　　　　　
②累積欠損金比率
　累積欠損金は発生しておりません。　　　　　　　　　　　　　　　　　　　　　　　　　③流動比率
　類似団体と比較しても大幅に高い数値を示しており、短期的な支払能力は十分備わっています。
④企業債残高対給水収益比率
　平成13年度を最後に借入を行っておらず、また、その償還が進んできていることから類似団体と比較しても大幅に低い数値となっています。今後は経営戦略計画に基づいて企業債の借入を行う予定であり、有効に活用していくこととしています。
⑤料金回収率
　100％以上であり、給水に係る費用を給水収益で賄えています。　　　　　　　　　　　　　　　　　　　　　　　　　　　　　　　　　　　　　　　　　⑥給水原価
　良質な地下水を水源としており、類似団体と比較しても低い水準で推移しています。
⑦施設利用率
　類似団体と比較しても高い数値となっており、有効に施設利用ができています。　
⑧契約率
　類似団体と比較しても高い数値となっており、有効な契約率となっています。</t>
    <rPh sb="9" eb="11">
      <t>レイワ</t>
    </rPh>
    <rPh sb="11" eb="13">
      <t>ガンネン</t>
    </rPh>
    <rPh sb="13" eb="14">
      <t>ド</t>
    </rPh>
    <rPh sb="15" eb="16">
      <t>アラ</t>
    </rPh>
    <rPh sb="18" eb="21">
      <t>スイゲンチ</t>
    </rPh>
    <rPh sb="21" eb="23">
      <t>セイビ</t>
    </rPh>
    <rPh sb="24" eb="26">
      <t>トウシ</t>
    </rPh>
    <rPh sb="33" eb="35">
      <t>ゲンカ</t>
    </rPh>
    <rPh sb="35" eb="37">
      <t>ショウキャク</t>
    </rPh>
    <rPh sb="37" eb="38">
      <t>ヒ</t>
    </rPh>
    <rPh sb="39" eb="41">
      <t>ジョウショウ</t>
    </rPh>
    <rPh sb="45" eb="47">
      <t>ケイジョウ</t>
    </rPh>
    <rPh sb="47" eb="49">
      <t>シュウシ</t>
    </rPh>
    <rPh sb="49" eb="51">
      <t>ヒリツ</t>
    </rPh>
    <rPh sb="143" eb="145">
      <t>ルイジ</t>
    </rPh>
    <rPh sb="145" eb="147">
      <t>ダンタイ</t>
    </rPh>
    <rPh sb="148" eb="150">
      <t>ヒカク</t>
    </rPh>
    <rPh sb="153" eb="155">
      <t>オオハバ</t>
    </rPh>
    <rPh sb="156" eb="157">
      <t>タカ</t>
    </rPh>
    <rPh sb="158" eb="160">
      <t>スウチ</t>
    </rPh>
    <rPh sb="161" eb="162">
      <t>シメ</t>
    </rPh>
    <rPh sb="167" eb="169">
      <t>タンキ</t>
    </rPh>
    <rPh sb="169" eb="170">
      <t>テキ</t>
    </rPh>
    <rPh sb="171" eb="173">
      <t>シハラ</t>
    </rPh>
    <rPh sb="173" eb="175">
      <t>ノウリョク</t>
    </rPh>
    <rPh sb="176" eb="178">
      <t>ジュウブン</t>
    </rPh>
    <rPh sb="178" eb="179">
      <t>ソナ</t>
    </rPh>
    <phoneticPr fontId="5"/>
  </si>
  <si>
    <t>１．経営の健全性・効率性に係る指標を分析すると、概ね健全な経営ができています。新たな水源地の整備が完了したため企業からの給水量増の要望にも応えることができ、施設利用率や契約率の向上が期待できます。
２．資産の老朽化が進んでおり、経営戦略等に基づいた更新を行っていく必要があります。　　　　　　　　　　　　　　　　３．引き続き、給水収益で効果的な事業運営を行うとともに、企業債の活用も検討しながら、施設・管路の更新を図り、健全で効率的な経営を目指します。</t>
    <rPh sb="39" eb="40">
      <t>アラ</t>
    </rPh>
    <rPh sb="49" eb="51">
      <t>カンリョウ</t>
    </rPh>
    <rPh sb="118" eb="119">
      <t>トウ</t>
    </rPh>
    <rPh sb="158" eb="159">
      <t>ヒ</t>
    </rPh>
    <rPh sb="160" eb="161">
      <t>ツヅ</t>
    </rPh>
    <rPh sb="191" eb="193">
      <t>ケントウ</t>
    </rPh>
    <phoneticPr fontId="5"/>
  </si>
  <si>
    <t>①有形固定資産減価償却率
　新たな水源地整備の投資によりR01年度に率は減少しているが、償却資産の老朽化が進んできており、経営戦略や更新計画を基に更新を行っていく必要があります。　　　　　　
②管路経年化率
　現在のところ法定耐用年数を経過した管路はありませんが、経営戦略を基に更新を行っていく必要があります。
③管路更新率
　当該年度に更新した管路はありませんでした。</t>
    <rPh sb="14" eb="15">
      <t>アラ</t>
    </rPh>
    <rPh sb="17" eb="20">
      <t>スイゲンチ</t>
    </rPh>
    <rPh sb="20" eb="22">
      <t>セイビ</t>
    </rPh>
    <rPh sb="23" eb="25">
      <t>トウシ</t>
    </rPh>
    <rPh sb="31" eb="33">
      <t>ネンド</t>
    </rPh>
    <rPh sb="34" eb="35">
      <t>リツ</t>
    </rPh>
    <rPh sb="36" eb="38">
      <t>ゲンショウ</t>
    </rPh>
    <rPh sb="66" eb="68">
      <t>コウシン</t>
    </rPh>
    <rPh sb="68" eb="70">
      <t>ケイカク</t>
    </rPh>
    <rPh sb="157" eb="159">
      <t>カンロ</t>
    </rPh>
    <rPh sb="159" eb="161">
      <t>コウシン</t>
    </rPh>
    <rPh sb="161" eb="162">
      <t>リツ</t>
    </rPh>
    <rPh sb="164" eb="166">
      <t>トウガイ</t>
    </rPh>
    <rPh sb="166" eb="168">
      <t>ネンド</t>
    </rPh>
    <rPh sb="169" eb="171">
      <t>コウシン</t>
    </rPh>
    <rPh sb="173" eb="175">
      <t>カンロ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</si>
</sst>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60</c:v>
                </c:pt>
                <c:pt idx="1">
                  <c:v>62.13</c:v>
                </c:pt>
                <c:pt idx="2">
                  <c:v>63.65</c:v>
                </c:pt>
                <c:pt idx="3">
                  <c:v>44.76</c:v>
                </c:pt>
                <c:pt idx="4">
                  <c:v>45.91</c:v>
                </c:pt>
              </c:numCache>
            </c:numRef>
          </c:val>
          <c:extLst>
            <c:ext xmlns:c16="http://schemas.microsoft.com/office/drawing/2014/chart" uri="{C3380CC4-5D6E-409C-BE32-E72D297353CC}">
              <c16:uniqueId val="{00000000-03B4-4507-86BA-B41751829DE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53.32</c:v>
                </c:pt>
                <c:pt idx="1">
                  <c:v>53.4</c:v>
                </c:pt>
                <c:pt idx="2">
                  <c:v>53.49</c:v>
                </c:pt>
                <c:pt idx="3">
                  <c:v>54.3</c:v>
                </c:pt>
                <c:pt idx="4">
                  <c:v>55.32</c:v>
                </c:pt>
              </c:numCache>
            </c:numRef>
          </c:val>
          <c:smooth val="0"/>
          <c:extLst>
            <c:ext xmlns:c16="http://schemas.microsoft.com/office/drawing/2014/chart" uri="{C3380CC4-5D6E-409C-BE32-E72D297353CC}">
              <c16:uniqueId val="{00000001-03B4-4507-86BA-B41751829DE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B3-4A48-A54A-67C4A7F1251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115.82</c:v>
                </c:pt>
                <c:pt idx="1">
                  <c:v>118.97</c:v>
                </c:pt>
                <c:pt idx="2">
                  <c:v>121.15</c:v>
                </c:pt>
                <c:pt idx="3">
                  <c:v>125.8</c:v>
                </c:pt>
                <c:pt idx="4">
                  <c:v>132.55000000000001</c:v>
                </c:pt>
              </c:numCache>
            </c:numRef>
          </c:val>
          <c:smooth val="0"/>
          <c:extLst>
            <c:ext xmlns:c16="http://schemas.microsoft.com/office/drawing/2014/chart" uri="{C3380CC4-5D6E-409C-BE32-E72D297353CC}">
              <c16:uniqueId val="{00000001-E7B3-4A48-A54A-67C4A7F1251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119.62</c:v>
                </c:pt>
                <c:pt idx="1">
                  <c:v>152.27000000000001</c:v>
                </c:pt>
                <c:pt idx="2">
                  <c:v>145.99</c:v>
                </c:pt>
                <c:pt idx="3">
                  <c:v>109.71</c:v>
                </c:pt>
                <c:pt idx="4">
                  <c:v>106.23</c:v>
                </c:pt>
              </c:numCache>
            </c:numRef>
          </c:val>
          <c:extLst>
            <c:ext xmlns:c16="http://schemas.microsoft.com/office/drawing/2014/chart" uri="{C3380CC4-5D6E-409C-BE32-E72D297353CC}">
              <c16:uniqueId val="{00000000-A3DD-40C2-9533-11BA03FEEA7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120</c:v>
                </c:pt>
                <c:pt idx="1">
                  <c:v>113.67</c:v>
                </c:pt>
                <c:pt idx="2">
                  <c:v>110.79</c:v>
                </c:pt>
                <c:pt idx="3">
                  <c:v>108.76</c:v>
                </c:pt>
                <c:pt idx="4">
                  <c:v>110.19</c:v>
                </c:pt>
              </c:numCache>
            </c:numRef>
          </c:val>
          <c:smooth val="0"/>
          <c:extLst>
            <c:ext xmlns:c16="http://schemas.microsoft.com/office/drawing/2014/chart" uri="{C3380CC4-5D6E-409C-BE32-E72D297353CC}">
              <c16:uniqueId val="{00000001-A3DD-40C2-9533-11BA03FEEA7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28-473E-8F73-D2E56A26F9F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3.56</c:v>
                </c:pt>
                <c:pt idx="1">
                  <c:v>3.46</c:v>
                </c:pt>
                <c:pt idx="2">
                  <c:v>3.28</c:v>
                </c:pt>
                <c:pt idx="3">
                  <c:v>4.66</c:v>
                </c:pt>
                <c:pt idx="4">
                  <c:v>7.35</c:v>
                </c:pt>
              </c:numCache>
            </c:numRef>
          </c:val>
          <c:smooth val="0"/>
          <c:extLst>
            <c:ext xmlns:c16="http://schemas.microsoft.com/office/drawing/2014/chart" uri="{C3380CC4-5D6E-409C-BE32-E72D297353CC}">
              <c16:uniqueId val="{00000001-9E28-473E-8F73-D2E56A26F9F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50-4F65-B726-2EA15797578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0.06</c:v>
                </c:pt>
                <c:pt idx="1">
                  <c:v>0.13</c:v>
                </c:pt>
                <c:pt idx="2">
                  <c:v>0.02</c:v>
                </c:pt>
                <c:pt idx="3">
                  <c:v>0.06</c:v>
                </c:pt>
                <c:pt idx="4">
                  <c:v>0.09</c:v>
                </c:pt>
              </c:numCache>
            </c:numRef>
          </c:val>
          <c:smooth val="0"/>
          <c:extLst>
            <c:ext xmlns:c16="http://schemas.microsoft.com/office/drawing/2014/chart" uri="{C3380CC4-5D6E-409C-BE32-E72D297353CC}">
              <c16:uniqueId val="{00000001-2050-4F65-B726-2EA15797578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3042.88</c:v>
                </c:pt>
                <c:pt idx="1">
                  <c:v>3090.74</c:v>
                </c:pt>
                <c:pt idx="2">
                  <c:v>3114.05</c:v>
                </c:pt>
                <c:pt idx="3">
                  <c:v>233.23</c:v>
                </c:pt>
                <c:pt idx="4">
                  <c:v>1708.84</c:v>
                </c:pt>
              </c:numCache>
            </c:numRef>
          </c:val>
          <c:extLst>
            <c:ext xmlns:c16="http://schemas.microsoft.com/office/drawing/2014/chart" uri="{C3380CC4-5D6E-409C-BE32-E72D297353CC}">
              <c16:uniqueId val="{00000000-DF2D-4BC5-8982-CFB69F16EC3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549.77</c:v>
                </c:pt>
                <c:pt idx="1">
                  <c:v>730.25</c:v>
                </c:pt>
                <c:pt idx="2">
                  <c:v>868.31</c:v>
                </c:pt>
                <c:pt idx="3">
                  <c:v>732.52</c:v>
                </c:pt>
                <c:pt idx="4">
                  <c:v>819.73</c:v>
                </c:pt>
              </c:numCache>
            </c:numRef>
          </c:val>
          <c:smooth val="0"/>
          <c:extLst>
            <c:ext xmlns:c16="http://schemas.microsoft.com/office/drawing/2014/chart" uri="{C3380CC4-5D6E-409C-BE32-E72D297353CC}">
              <c16:uniqueId val="{00000001-DF2D-4BC5-8982-CFB69F16EC3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14.17</c:v>
                </c:pt>
                <c:pt idx="1">
                  <c:v>7.59</c:v>
                </c:pt>
                <c:pt idx="2">
                  <c:v>5.0199999999999996</c:v>
                </c:pt>
                <c:pt idx="3">
                  <c:v>4.5599999999999996</c:v>
                </c:pt>
                <c:pt idx="4">
                  <c:v>4.1100000000000003</c:v>
                </c:pt>
              </c:numCache>
            </c:numRef>
          </c:val>
          <c:extLst>
            <c:ext xmlns:c16="http://schemas.microsoft.com/office/drawing/2014/chart" uri="{C3380CC4-5D6E-409C-BE32-E72D297353CC}">
              <c16:uniqueId val="{00000000-2A2F-4392-8BA0-B33083056AA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536.28</c:v>
                </c:pt>
                <c:pt idx="1">
                  <c:v>514.66</c:v>
                </c:pt>
                <c:pt idx="2">
                  <c:v>504.81</c:v>
                </c:pt>
                <c:pt idx="3">
                  <c:v>498.01</c:v>
                </c:pt>
                <c:pt idx="4">
                  <c:v>490.39</c:v>
                </c:pt>
              </c:numCache>
            </c:numRef>
          </c:val>
          <c:smooth val="0"/>
          <c:extLst>
            <c:ext xmlns:c16="http://schemas.microsoft.com/office/drawing/2014/chart" uri="{C3380CC4-5D6E-409C-BE32-E72D297353CC}">
              <c16:uniqueId val="{00000001-2A2F-4392-8BA0-B33083056AA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120.32</c:v>
                </c:pt>
                <c:pt idx="1">
                  <c:v>153.59</c:v>
                </c:pt>
                <c:pt idx="2">
                  <c:v>147.61000000000001</c:v>
                </c:pt>
                <c:pt idx="3">
                  <c:v>109.92</c:v>
                </c:pt>
                <c:pt idx="4">
                  <c:v>106.39</c:v>
                </c:pt>
              </c:numCache>
            </c:numRef>
          </c:val>
          <c:extLst>
            <c:ext xmlns:c16="http://schemas.microsoft.com/office/drawing/2014/chart" uri="{C3380CC4-5D6E-409C-BE32-E72D297353CC}">
              <c16:uniqueId val="{00000000-AB0D-49B1-B062-9159355AFD9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100.54</c:v>
                </c:pt>
                <c:pt idx="1">
                  <c:v>95.99</c:v>
                </c:pt>
                <c:pt idx="2">
                  <c:v>94.91</c:v>
                </c:pt>
                <c:pt idx="3">
                  <c:v>90.22</c:v>
                </c:pt>
                <c:pt idx="4">
                  <c:v>90.8</c:v>
                </c:pt>
              </c:numCache>
            </c:numRef>
          </c:val>
          <c:smooth val="0"/>
          <c:extLst>
            <c:ext xmlns:c16="http://schemas.microsoft.com/office/drawing/2014/chart" uri="{C3380CC4-5D6E-409C-BE32-E72D297353CC}">
              <c16:uniqueId val="{00000001-AB0D-49B1-B062-9159355AFD9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40.520000000000003</c:v>
                </c:pt>
                <c:pt idx="1">
                  <c:v>31.91</c:v>
                </c:pt>
                <c:pt idx="2">
                  <c:v>32.56</c:v>
                </c:pt>
                <c:pt idx="3">
                  <c:v>41.69</c:v>
                </c:pt>
                <c:pt idx="4">
                  <c:v>43.43</c:v>
                </c:pt>
              </c:numCache>
            </c:numRef>
          </c:val>
          <c:extLst>
            <c:ext xmlns:c16="http://schemas.microsoft.com/office/drawing/2014/chart" uri="{C3380CC4-5D6E-409C-BE32-E72D297353CC}">
              <c16:uniqueId val="{00000000-991C-4482-9E58-E037AE0D11A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42.19</c:v>
                </c:pt>
                <c:pt idx="1">
                  <c:v>44.55</c:v>
                </c:pt>
                <c:pt idx="2">
                  <c:v>47.36</c:v>
                </c:pt>
                <c:pt idx="3">
                  <c:v>49.94</c:v>
                </c:pt>
                <c:pt idx="4">
                  <c:v>50.56</c:v>
                </c:pt>
              </c:numCache>
            </c:numRef>
          </c:val>
          <c:smooth val="0"/>
          <c:extLst>
            <c:ext xmlns:c16="http://schemas.microsoft.com/office/drawing/2014/chart" uri="{C3380CC4-5D6E-409C-BE32-E72D297353CC}">
              <c16:uniqueId val="{00000001-991C-4482-9E58-E037AE0D11A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58.63</c:v>
                </c:pt>
                <c:pt idx="1">
                  <c:v>79.099999999999994</c:v>
                </c:pt>
                <c:pt idx="2">
                  <c:v>77.05</c:v>
                </c:pt>
                <c:pt idx="3">
                  <c:v>77.53</c:v>
                </c:pt>
                <c:pt idx="4">
                  <c:v>64.11</c:v>
                </c:pt>
              </c:numCache>
            </c:numRef>
          </c:val>
          <c:extLst>
            <c:ext xmlns:c16="http://schemas.microsoft.com/office/drawing/2014/chart" uri="{C3380CC4-5D6E-409C-BE32-E72D297353CC}">
              <c16:uniqueId val="{00000000-DCB9-42AB-854A-7442D13896D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35.54</c:v>
                </c:pt>
                <c:pt idx="1">
                  <c:v>35.24</c:v>
                </c:pt>
                <c:pt idx="2">
                  <c:v>35.22</c:v>
                </c:pt>
                <c:pt idx="3">
                  <c:v>34.92</c:v>
                </c:pt>
                <c:pt idx="4">
                  <c:v>34.19</c:v>
                </c:pt>
              </c:numCache>
            </c:numRef>
          </c:val>
          <c:smooth val="0"/>
          <c:extLst>
            <c:ext xmlns:c16="http://schemas.microsoft.com/office/drawing/2014/chart" uri="{C3380CC4-5D6E-409C-BE32-E72D297353CC}">
              <c16:uniqueId val="{00000001-DCB9-42AB-854A-7442D13896D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89.5</c:v>
                </c:pt>
                <c:pt idx="1">
                  <c:v>95.75</c:v>
                </c:pt>
                <c:pt idx="2">
                  <c:v>96.75</c:v>
                </c:pt>
                <c:pt idx="3">
                  <c:v>96.75</c:v>
                </c:pt>
                <c:pt idx="4">
                  <c:v>82.34</c:v>
                </c:pt>
              </c:numCache>
            </c:numRef>
          </c:val>
          <c:extLst>
            <c:ext xmlns:c16="http://schemas.microsoft.com/office/drawing/2014/chart" uri="{C3380CC4-5D6E-409C-BE32-E72D297353CC}">
              <c16:uniqueId val="{00000000-84FF-4417-A58A-21AB4FFF630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50.81</c:v>
                </c:pt>
                <c:pt idx="1">
                  <c:v>50.28</c:v>
                </c:pt>
                <c:pt idx="2">
                  <c:v>51.42</c:v>
                </c:pt>
                <c:pt idx="3">
                  <c:v>50.9</c:v>
                </c:pt>
                <c:pt idx="4">
                  <c:v>49.05</c:v>
                </c:pt>
              </c:numCache>
            </c:numRef>
          </c:val>
          <c:smooth val="0"/>
          <c:extLst>
            <c:ext xmlns:c16="http://schemas.microsoft.com/office/drawing/2014/chart" uri="{C3380CC4-5D6E-409C-BE32-E72D297353CC}">
              <c16:uniqueId val="{00000001-84FF-4417-A58A-21AB4FFF630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FX38" zoomScale="85" zoomScaleNormal="85" workbookViewId="0">
      <selection activeCell="SM66" sqref="SM66:TA67"/>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熊本県　大津町</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4700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極小規模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3013</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97.4</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6</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3870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その他</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104</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119.62</v>
      </c>
      <c r="Y32" s="129"/>
      <c r="Z32" s="129"/>
      <c r="AA32" s="129"/>
      <c r="AB32" s="129"/>
      <c r="AC32" s="129"/>
      <c r="AD32" s="129"/>
      <c r="AE32" s="129"/>
      <c r="AF32" s="129"/>
      <c r="AG32" s="129"/>
      <c r="AH32" s="129"/>
      <c r="AI32" s="129"/>
      <c r="AJ32" s="129"/>
      <c r="AK32" s="129"/>
      <c r="AL32" s="129"/>
      <c r="AM32" s="129"/>
      <c r="AN32" s="129"/>
      <c r="AO32" s="129"/>
      <c r="AP32" s="129"/>
      <c r="AQ32" s="130"/>
      <c r="AR32" s="128">
        <f>データ!U6</f>
        <v>152.27000000000001</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145.99</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109.71</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106.23</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3042.88</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3090.74</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3114.05</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233.23</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1708.84</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14.17</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7.59</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5.0199999999999996</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4.5599999999999996</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4.1100000000000003</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120</v>
      </c>
      <c r="Y33" s="129"/>
      <c r="Z33" s="129"/>
      <c r="AA33" s="129"/>
      <c r="AB33" s="129"/>
      <c r="AC33" s="129"/>
      <c r="AD33" s="129"/>
      <c r="AE33" s="129"/>
      <c r="AF33" s="129"/>
      <c r="AG33" s="129"/>
      <c r="AH33" s="129"/>
      <c r="AI33" s="129"/>
      <c r="AJ33" s="129"/>
      <c r="AK33" s="129"/>
      <c r="AL33" s="129"/>
      <c r="AM33" s="129"/>
      <c r="AN33" s="129"/>
      <c r="AO33" s="129"/>
      <c r="AP33" s="129"/>
      <c r="AQ33" s="130"/>
      <c r="AR33" s="128">
        <f>データ!Z6</f>
        <v>113.67</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110.79</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108.76</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110.19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115.82</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118.97</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121.15</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125.8</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132.55000000000001</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549.77</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730.25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868.31</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732.52</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819.73</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536.28</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514.66</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504.81</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498.01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490.39</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106</v>
      </c>
      <c r="SN48" s="111"/>
      <c r="SO48" s="111"/>
      <c r="SP48" s="111"/>
      <c r="SQ48" s="111"/>
      <c r="SR48" s="111"/>
      <c r="SS48" s="111"/>
      <c r="ST48" s="111"/>
      <c r="SU48" s="111"/>
      <c r="SV48" s="111"/>
      <c r="SW48" s="111"/>
      <c r="SX48" s="111"/>
      <c r="SY48" s="111"/>
      <c r="SZ48" s="111"/>
      <c r="TA48" s="112"/>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120.32</v>
      </c>
      <c r="Y55" s="129"/>
      <c r="Z55" s="129"/>
      <c r="AA55" s="129"/>
      <c r="AB55" s="129"/>
      <c r="AC55" s="129"/>
      <c r="AD55" s="129"/>
      <c r="AE55" s="129"/>
      <c r="AF55" s="129"/>
      <c r="AG55" s="129"/>
      <c r="AH55" s="129"/>
      <c r="AI55" s="129"/>
      <c r="AJ55" s="129"/>
      <c r="AK55" s="129"/>
      <c r="AL55" s="129"/>
      <c r="AM55" s="129"/>
      <c r="AN55" s="129"/>
      <c r="AO55" s="129"/>
      <c r="AP55" s="129"/>
      <c r="AQ55" s="130"/>
      <c r="AR55" s="128">
        <f>データ!BM6</f>
        <v>153.59</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147.61000000000001</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109.92</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106.39</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40.520000000000003</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31.91</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32.56</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41.69</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43.43</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58.63</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79.099999999999994</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77.05</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77.53</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64.11</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89.5</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95.75</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96.75</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96.75</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82.34</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100.54</v>
      </c>
      <c r="Y56" s="129"/>
      <c r="Z56" s="129"/>
      <c r="AA56" s="129"/>
      <c r="AB56" s="129"/>
      <c r="AC56" s="129"/>
      <c r="AD56" s="129"/>
      <c r="AE56" s="129"/>
      <c r="AF56" s="129"/>
      <c r="AG56" s="129"/>
      <c r="AH56" s="129"/>
      <c r="AI56" s="129"/>
      <c r="AJ56" s="129"/>
      <c r="AK56" s="129"/>
      <c r="AL56" s="129"/>
      <c r="AM56" s="129"/>
      <c r="AN56" s="129"/>
      <c r="AO56" s="129"/>
      <c r="AP56" s="129"/>
      <c r="AQ56" s="130"/>
      <c r="AR56" s="128">
        <f>データ!BR6</f>
        <v>95.99</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94.91</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90.22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90.8</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42.19</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44.55</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47.36</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49.94</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50.56</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35.54</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35.24</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35.22</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34.92</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34.19</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50.81</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50.28</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51.42</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50.9</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49.05</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15">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15">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105</v>
      </c>
      <c r="SN68" s="111"/>
      <c r="SO68" s="111"/>
      <c r="SP68" s="111"/>
      <c r="SQ68" s="111"/>
      <c r="SR68" s="111"/>
      <c r="SS68" s="111"/>
      <c r="ST68" s="111"/>
      <c r="SU68" s="111"/>
      <c r="SV68" s="111"/>
      <c r="SW68" s="111"/>
      <c r="SX68" s="111"/>
      <c r="SY68" s="111"/>
      <c r="SZ68" s="111"/>
      <c r="TA68" s="112"/>
    </row>
    <row r="69" spans="1:521" ht="13.5" customHeight="1" x14ac:dyDescent="0.15">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15">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15">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15">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15">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15">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15">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15">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15">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15">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15">
      <c r="A79" s="2"/>
      <c r="B79" s="26"/>
      <c r="C79" s="2"/>
      <c r="D79" s="2"/>
      <c r="E79" s="2"/>
      <c r="F79" s="2"/>
      <c r="G79" s="2"/>
      <c r="H79" s="2"/>
      <c r="I79" s="2"/>
      <c r="J79" s="28"/>
      <c r="K79" s="29"/>
      <c r="L79" s="143"/>
      <c r="M79" s="143"/>
      <c r="N79" s="143"/>
      <c r="O79" s="143"/>
      <c r="P79" s="143"/>
      <c r="Q79" s="143"/>
      <c r="R79" s="143"/>
      <c r="S79" s="143"/>
      <c r="T79" s="143"/>
      <c r="U79" s="143"/>
      <c r="V79" s="143"/>
      <c r="W79" s="143"/>
      <c r="X79" s="144"/>
      <c r="Y79" s="145" t="str">
        <f>データ!$B$10</f>
        <v>H28</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H29</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H30</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R01</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R02</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3"/>
      <c r="FY79" s="143"/>
      <c r="FZ79" s="143"/>
      <c r="GA79" s="143"/>
      <c r="GB79" s="143"/>
      <c r="GC79" s="143"/>
      <c r="GD79" s="143"/>
      <c r="GE79" s="143"/>
      <c r="GF79" s="143"/>
      <c r="GG79" s="143"/>
      <c r="GH79" s="143"/>
      <c r="GI79" s="143"/>
      <c r="GJ79" s="144"/>
      <c r="GK79" s="145" t="str">
        <f>データ!$B$10</f>
        <v>H28</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H29</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H30</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R01</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R02</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3"/>
      <c r="MK79" s="143"/>
      <c r="ML79" s="143"/>
      <c r="MM79" s="143"/>
      <c r="MN79" s="143"/>
      <c r="MO79" s="143"/>
      <c r="MP79" s="143"/>
      <c r="MQ79" s="143"/>
      <c r="MR79" s="143"/>
      <c r="MS79" s="143"/>
      <c r="MT79" s="143"/>
      <c r="MU79" s="143"/>
      <c r="MV79" s="144"/>
      <c r="MW79" s="145" t="str">
        <f>データ!$B$10</f>
        <v>H28</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H29</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H30</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R01</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R02</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15">
      <c r="A80" s="2"/>
      <c r="B80" s="26"/>
      <c r="C80" s="2"/>
      <c r="D80" s="2"/>
      <c r="E80" s="2"/>
      <c r="F80" s="2"/>
      <c r="G80" s="2"/>
      <c r="H80" s="2"/>
      <c r="I80" s="2"/>
      <c r="J80" s="28"/>
      <c r="K80" s="29"/>
      <c r="L80" s="148" t="s">
        <v>23</v>
      </c>
      <c r="M80" s="148"/>
      <c r="N80" s="148"/>
      <c r="O80" s="148"/>
      <c r="P80" s="148"/>
      <c r="Q80" s="148"/>
      <c r="R80" s="148"/>
      <c r="S80" s="148"/>
      <c r="T80" s="148"/>
      <c r="U80" s="148"/>
      <c r="V80" s="148"/>
      <c r="W80" s="148"/>
      <c r="X80" s="148"/>
      <c r="Y80" s="149">
        <f>データ!DD6</f>
        <v>60</v>
      </c>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f>データ!DE6</f>
        <v>62.13</v>
      </c>
      <c r="BA80" s="149"/>
      <c r="BB80" s="149"/>
      <c r="BC80" s="149"/>
      <c r="BD80" s="149"/>
      <c r="BE80" s="149"/>
      <c r="BF80" s="149"/>
      <c r="BG80" s="149"/>
      <c r="BH80" s="149"/>
      <c r="BI80" s="149"/>
      <c r="BJ80" s="149"/>
      <c r="BK80" s="149"/>
      <c r="BL80" s="149"/>
      <c r="BM80" s="149"/>
      <c r="BN80" s="149"/>
      <c r="BO80" s="149"/>
      <c r="BP80" s="149"/>
      <c r="BQ80" s="149"/>
      <c r="BR80" s="149"/>
      <c r="BS80" s="149"/>
      <c r="BT80" s="149"/>
      <c r="BU80" s="149"/>
      <c r="BV80" s="149"/>
      <c r="BW80" s="149"/>
      <c r="BX80" s="149"/>
      <c r="BY80" s="149"/>
      <c r="BZ80" s="149"/>
      <c r="CA80" s="149">
        <f>データ!DF6</f>
        <v>63.65</v>
      </c>
      <c r="CB80" s="149"/>
      <c r="CC80" s="149"/>
      <c r="CD80" s="149"/>
      <c r="CE80" s="149"/>
      <c r="CF80" s="149"/>
      <c r="CG80" s="149"/>
      <c r="CH80" s="149"/>
      <c r="CI80" s="149"/>
      <c r="CJ80" s="149"/>
      <c r="CK80" s="149"/>
      <c r="CL80" s="149"/>
      <c r="CM80" s="149"/>
      <c r="CN80" s="149"/>
      <c r="CO80" s="149"/>
      <c r="CP80" s="149"/>
      <c r="CQ80" s="149"/>
      <c r="CR80" s="149"/>
      <c r="CS80" s="149"/>
      <c r="CT80" s="149"/>
      <c r="CU80" s="149"/>
      <c r="CV80" s="149"/>
      <c r="CW80" s="149"/>
      <c r="CX80" s="149"/>
      <c r="CY80" s="149"/>
      <c r="CZ80" s="149"/>
      <c r="DA80" s="149"/>
      <c r="DB80" s="149">
        <f>データ!DG6</f>
        <v>44.76</v>
      </c>
      <c r="DC80" s="149"/>
      <c r="DD80" s="149"/>
      <c r="DE80" s="149"/>
      <c r="DF80" s="149"/>
      <c r="DG80" s="149"/>
      <c r="DH80" s="149"/>
      <c r="DI80" s="149"/>
      <c r="DJ80" s="149"/>
      <c r="DK80" s="149"/>
      <c r="DL80" s="149"/>
      <c r="DM80" s="149"/>
      <c r="DN80" s="149"/>
      <c r="DO80" s="149"/>
      <c r="DP80" s="149"/>
      <c r="DQ80" s="149"/>
      <c r="DR80" s="149"/>
      <c r="DS80" s="149"/>
      <c r="DT80" s="149"/>
      <c r="DU80" s="149"/>
      <c r="DV80" s="149"/>
      <c r="DW80" s="149"/>
      <c r="DX80" s="149"/>
      <c r="DY80" s="149"/>
      <c r="DZ80" s="149"/>
      <c r="EA80" s="149"/>
      <c r="EB80" s="149"/>
      <c r="EC80" s="149">
        <f>データ!DH6</f>
        <v>45.91</v>
      </c>
      <c r="ED80" s="149"/>
      <c r="EE80" s="149"/>
      <c r="EF80" s="149"/>
      <c r="EG80" s="149"/>
      <c r="EH80" s="149"/>
      <c r="EI80" s="149"/>
      <c r="EJ80" s="149"/>
      <c r="EK80" s="149"/>
      <c r="EL80" s="149"/>
      <c r="EM80" s="149"/>
      <c r="EN80" s="149"/>
      <c r="EO80" s="149"/>
      <c r="EP80" s="149"/>
      <c r="EQ80" s="149"/>
      <c r="ER80" s="149"/>
      <c r="ES80" s="149"/>
      <c r="ET80" s="149"/>
      <c r="EU80" s="149"/>
      <c r="EV80" s="149"/>
      <c r="EW80" s="149"/>
      <c r="EX80" s="149"/>
      <c r="EY80" s="149"/>
      <c r="EZ80" s="149"/>
      <c r="FA80" s="149"/>
      <c r="FB80" s="149"/>
      <c r="FC80" s="149"/>
      <c r="FD80" s="29"/>
      <c r="FE80" s="32"/>
      <c r="FF80" s="2"/>
      <c r="FG80" s="2"/>
      <c r="FH80" s="2"/>
      <c r="FI80" s="2"/>
      <c r="FJ80" s="2"/>
      <c r="FK80" s="2"/>
      <c r="FL80" s="2"/>
      <c r="FM80" s="2"/>
      <c r="FN80" s="2"/>
      <c r="FO80" s="2"/>
      <c r="FP80" s="2"/>
      <c r="FQ80" s="2"/>
      <c r="FR80" s="2"/>
      <c r="FS80" s="2"/>
      <c r="FT80" s="2"/>
      <c r="FU80" s="2"/>
      <c r="FV80" s="28"/>
      <c r="FW80" s="29"/>
      <c r="FX80" s="148" t="s">
        <v>23</v>
      </c>
      <c r="FY80" s="148"/>
      <c r="FZ80" s="148"/>
      <c r="GA80" s="148"/>
      <c r="GB80" s="148"/>
      <c r="GC80" s="148"/>
      <c r="GD80" s="148"/>
      <c r="GE80" s="148"/>
      <c r="GF80" s="148"/>
      <c r="GG80" s="148"/>
      <c r="GH80" s="148"/>
      <c r="GI80" s="148"/>
      <c r="GJ80" s="148"/>
      <c r="GK80" s="149">
        <f>データ!DO6</f>
        <v>0</v>
      </c>
      <c r="GL80" s="149"/>
      <c r="GM80" s="149"/>
      <c r="GN80" s="149"/>
      <c r="GO80" s="149"/>
      <c r="GP80" s="149"/>
      <c r="GQ80" s="149"/>
      <c r="GR80" s="149"/>
      <c r="GS80" s="149"/>
      <c r="GT80" s="149"/>
      <c r="GU80" s="149"/>
      <c r="GV80" s="149"/>
      <c r="GW80" s="149"/>
      <c r="GX80" s="149"/>
      <c r="GY80" s="149"/>
      <c r="GZ80" s="149"/>
      <c r="HA80" s="149"/>
      <c r="HB80" s="149"/>
      <c r="HC80" s="149"/>
      <c r="HD80" s="149"/>
      <c r="HE80" s="149"/>
      <c r="HF80" s="149"/>
      <c r="HG80" s="149"/>
      <c r="HH80" s="149"/>
      <c r="HI80" s="149"/>
      <c r="HJ80" s="149"/>
      <c r="HK80" s="149"/>
      <c r="HL80" s="149">
        <f>データ!DP6</f>
        <v>0</v>
      </c>
      <c r="HM80" s="149"/>
      <c r="HN80" s="149"/>
      <c r="HO80" s="149"/>
      <c r="HP80" s="149"/>
      <c r="HQ80" s="149"/>
      <c r="HR80" s="149"/>
      <c r="HS80" s="149"/>
      <c r="HT80" s="149"/>
      <c r="HU80" s="149"/>
      <c r="HV80" s="149"/>
      <c r="HW80" s="149"/>
      <c r="HX80" s="149"/>
      <c r="HY80" s="149"/>
      <c r="HZ80" s="149"/>
      <c r="IA80" s="149"/>
      <c r="IB80" s="149"/>
      <c r="IC80" s="149"/>
      <c r="ID80" s="149"/>
      <c r="IE80" s="149"/>
      <c r="IF80" s="149"/>
      <c r="IG80" s="149"/>
      <c r="IH80" s="149"/>
      <c r="II80" s="149"/>
      <c r="IJ80" s="149"/>
      <c r="IK80" s="149"/>
      <c r="IL80" s="149"/>
      <c r="IM80" s="149">
        <f>データ!DQ6</f>
        <v>0</v>
      </c>
      <c r="IN80" s="149"/>
      <c r="IO80" s="149"/>
      <c r="IP80" s="149"/>
      <c r="IQ80" s="149"/>
      <c r="IR80" s="149"/>
      <c r="IS80" s="149"/>
      <c r="IT80" s="149"/>
      <c r="IU80" s="149"/>
      <c r="IV80" s="149"/>
      <c r="IW80" s="149"/>
      <c r="IX80" s="149"/>
      <c r="IY80" s="149"/>
      <c r="IZ80" s="149"/>
      <c r="JA80" s="149"/>
      <c r="JB80" s="149"/>
      <c r="JC80" s="149"/>
      <c r="JD80" s="149"/>
      <c r="JE80" s="149"/>
      <c r="JF80" s="149"/>
      <c r="JG80" s="149"/>
      <c r="JH80" s="149"/>
      <c r="JI80" s="149"/>
      <c r="JJ80" s="149"/>
      <c r="JK80" s="149"/>
      <c r="JL80" s="149"/>
      <c r="JM80" s="149"/>
      <c r="JN80" s="149">
        <f>データ!DR6</f>
        <v>0</v>
      </c>
      <c r="JO80" s="149"/>
      <c r="JP80" s="149"/>
      <c r="JQ80" s="149"/>
      <c r="JR80" s="149"/>
      <c r="JS80" s="149"/>
      <c r="JT80" s="149"/>
      <c r="JU80" s="149"/>
      <c r="JV80" s="149"/>
      <c r="JW80" s="149"/>
      <c r="JX80" s="149"/>
      <c r="JY80" s="149"/>
      <c r="JZ80" s="149"/>
      <c r="KA80" s="149"/>
      <c r="KB80" s="149"/>
      <c r="KC80" s="149"/>
      <c r="KD80" s="149"/>
      <c r="KE80" s="149"/>
      <c r="KF80" s="149"/>
      <c r="KG80" s="149"/>
      <c r="KH80" s="149"/>
      <c r="KI80" s="149"/>
      <c r="KJ80" s="149"/>
      <c r="KK80" s="149"/>
      <c r="KL80" s="149"/>
      <c r="KM80" s="149"/>
      <c r="KN80" s="149"/>
      <c r="KO80" s="149">
        <f>データ!DS6</f>
        <v>0</v>
      </c>
      <c r="KP80" s="149"/>
      <c r="KQ80" s="149"/>
      <c r="KR80" s="149"/>
      <c r="KS80" s="149"/>
      <c r="KT80" s="149"/>
      <c r="KU80" s="149"/>
      <c r="KV80" s="149"/>
      <c r="KW80" s="149"/>
      <c r="KX80" s="149"/>
      <c r="KY80" s="149"/>
      <c r="KZ80" s="149"/>
      <c r="LA80" s="149"/>
      <c r="LB80" s="149"/>
      <c r="LC80" s="149"/>
      <c r="LD80" s="149"/>
      <c r="LE80" s="149"/>
      <c r="LF80" s="149"/>
      <c r="LG80" s="149"/>
      <c r="LH80" s="149"/>
      <c r="LI80" s="149"/>
      <c r="LJ80" s="149"/>
      <c r="LK80" s="149"/>
      <c r="LL80" s="149"/>
      <c r="LM80" s="149"/>
      <c r="LN80" s="149"/>
      <c r="LO80" s="149"/>
      <c r="LP80" s="29"/>
      <c r="LQ80" s="32"/>
      <c r="LR80" s="2"/>
      <c r="LS80" s="2"/>
      <c r="LT80" s="2"/>
      <c r="LU80" s="2"/>
      <c r="LV80" s="2"/>
      <c r="LW80" s="2"/>
      <c r="LX80" s="2"/>
      <c r="LY80" s="2"/>
      <c r="LZ80" s="2"/>
      <c r="MA80" s="2"/>
      <c r="MB80" s="2"/>
      <c r="MC80" s="2"/>
      <c r="MD80" s="2"/>
      <c r="ME80" s="2"/>
      <c r="MF80" s="2"/>
      <c r="MG80" s="2"/>
      <c r="MH80" s="28"/>
      <c r="MI80" s="29"/>
      <c r="MJ80" s="148" t="s">
        <v>23</v>
      </c>
      <c r="MK80" s="148"/>
      <c r="ML80" s="148"/>
      <c r="MM80" s="148"/>
      <c r="MN80" s="148"/>
      <c r="MO80" s="148"/>
      <c r="MP80" s="148"/>
      <c r="MQ80" s="148"/>
      <c r="MR80" s="148"/>
      <c r="MS80" s="148"/>
      <c r="MT80" s="148"/>
      <c r="MU80" s="148"/>
      <c r="MV80" s="148"/>
      <c r="MW80" s="149">
        <f>データ!DZ6</f>
        <v>0</v>
      </c>
      <c r="MX80" s="149"/>
      <c r="MY80" s="149"/>
      <c r="MZ80" s="149"/>
      <c r="NA80" s="149"/>
      <c r="NB80" s="149"/>
      <c r="NC80" s="149"/>
      <c r="ND80" s="149"/>
      <c r="NE80" s="149"/>
      <c r="NF80" s="149"/>
      <c r="NG80" s="149"/>
      <c r="NH80" s="149"/>
      <c r="NI80" s="149"/>
      <c r="NJ80" s="149"/>
      <c r="NK80" s="149"/>
      <c r="NL80" s="149"/>
      <c r="NM80" s="149"/>
      <c r="NN80" s="149"/>
      <c r="NO80" s="149"/>
      <c r="NP80" s="149"/>
      <c r="NQ80" s="149"/>
      <c r="NR80" s="149"/>
      <c r="NS80" s="149"/>
      <c r="NT80" s="149"/>
      <c r="NU80" s="149"/>
      <c r="NV80" s="149"/>
      <c r="NW80" s="149"/>
      <c r="NX80" s="149">
        <f>データ!EA6</f>
        <v>0</v>
      </c>
      <c r="NY80" s="149"/>
      <c r="NZ80" s="149"/>
      <c r="OA80" s="149"/>
      <c r="OB80" s="149"/>
      <c r="OC80" s="149"/>
      <c r="OD80" s="149"/>
      <c r="OE80" s="149"/>
      <c r="OF80" s="149"/>
      <c r="OG80" s="149"/>
      <c r="OH80" s="149"/>
      <c r="OI80" s="149"/>
      <c r="OJ80" s="149"/>
      <c r="OK80" s="149"/>
      <c r="OL80" s="149"/>
      <c r="OM80" s="149"/>
      <c r="ON80" s="149"/>
      <c r="OO80" s="149"/>
      <c r="OP80" s="149"/>
      <c r="OQ80" s="149"/>
      <c r="OR80" s="149"/>
      <c r="OS80" s="149"/>
      <c r="OT80" s="149"/>
      <c r="OU80" s="149"/>
      <c r="OV80" s="149"/>
      <c r="OW80" s="149"/>
      <c r="OX80" s="149"/>
      <c r="OY80" s="149">
        <f>データ!EB6</f>
        <v>0</v>
      </c>
      <c r="OZ80" s="149"/>
      <c r="PA80" s="149"/>
      <c r="PB80" s="149"/>
      <c r="PC80" s="149"/>
      <c r="PD80" s="149"/>
      <c r="PE80" s="149"/>
      <c r="PF80" s="149"/>
      <c r="PG80" s="149"/>
      <c r="PH80" s="149"/>
      <c r="PI80" s="149"/>
      <c r="PJ80" s="149"/>
      <c r="PK80" s="149"/>
      <c r="PL80" s="149"/>
      <c r="PM80" s="149"/>
      <c r="PN80" s="149"/>
      <c r="PO80" s="149"/>
      <c r="PP80" s="149"/>
      <c r="PQ80" s="149"/>
      <c r="PR80" s="149"/>
      <c r="PS80" s="149"/>
      <c r="PT80" s="149"/>
      <c r="PU80" s="149"/>
      <c r="PV80" s="149"/>
      <c r="PW80" s="149"/>
      <c r="PX80" s="149"/>
      <c r="PY80" s="149"/>
      <c r="PZ80" s="149">
        <f>データ!EC6</f>
        <v>0</v>
      </c>
      <c r="QA80" s="149"/>
      <c r="QB80" s="149"/>
      <c r="QC80" s="149"/>
      <c r="QD80" s="149"/>
      <c r="QE80" s="149"/>
      <c r="QF80" s="149"/>
      <c r="QG80" s="149"/>
      <c r="QH80" s="149"/>
      <c r="QI80" s="149"/>
      <c r="QJ80" s="149"/>
      <c r="QK80" s="149"/>
      <c r="QL80" s="149"/>
      <c r="QM80" s="149"/>
      <c r="QN80" s="149"/>
      <c r="QO80" s="149"/>
      <c r="QP80" s="149"/>
      <c r="QQ80" s="149"/>
      <c r="QR80" s="149"/>
      <c r="QS80" s="149"/>
      <c r="QT80" s="149"/>
      <c r="QU80" s="149"/>
      <c r="QV80" s="149"/>
      <c r="QW80" s="149"/>
      <c r="QX80" s="149"/>
      <c r="QY80" s="149"/>
      <c r="QZ80" s="149"/>
      <c r="RA80" s="149">
        <f>データ!ED6</f>
        <v>0</v>
      </c>
      <c r="RB80" s="149"/>
      <c r="RC80" s="149"/>
      <c r="RD80" s="149"/>
      <c r="RE80" s="149"/>
      <c r="RF80" s="149"/>
      <c r="RG80" s="149"/>
      <c r="RH80" s="149"/>
      <c r="RI80" s="149"/>
      <c r="RJ80" s="149"/>
      <c r="RK80" s="149"/>
      <c r="RL80" s="149"/>
      <c r="RM80" s="149"/>
      <c r="RN80" s="149"/>
      <c r="RO80" s="149"/>
      <c r="RP80" s="149"/>
      <c r="RQ80" s="149"/>
      <c r="RR80" s="149"/>
      <c r="RS80" s="149"/>
      <c r="RT80" s="149"/>
      <c r="RU80" s="149"/>
      <c r="RV80" s="149"/>
      <c r="RW80" s="149"/>
      <c r="RX80" s="149"/>
      <c r="RY80" s="149"/>
      <c r="RZ80" s="149"/>
      <c r="SA80" s="149"/>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15">
      <c r="A81" s="2"/>
      <c r="B81" s="26"/>
      <c r="C81" s="2"/>
      <c r="D81" s="2"/>
      <c r="E81" s="2"/>
      <c r="F81" s="2"/>
      <c r="G81" s="2"/>
      <c r="H81" s="2"/>
      <c r="I81" s="2"/>
      <c r="J81" s="28"/>
      <c r="K81" s="29"/>
      <c r="L81" s="148" t="s">
        <v>24</v>
      </c>
      <c r="M81" s="148"/>
      <c r="N81" s="148"/>
      <c r="O81" s="148"/>
      <c r="P81" s="148"/>
      <c r="Q81" s="148"/>
      <c r="R81" s="148"/>
      <c r="S81" s="148"/>
      <c r="T81" s="148"/>
      <c r="U81" s="148"/>
      <c r="V81" s="148"/>
      <c r="W81" s="148"/>
      <c r="X81" s="148"/>
      <c r="Y81" s="149">
        <f>データ!DI6</f>
        <v>53.32</v>
      </c>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49">
        <f>データ!DJ6</f>
        <v>53.4</v>
      </c>
      <c r="BA81" s="149"/>
      <c r="BB81" s="149"/>
      <c r="BC81" s="149"/>
      <c r="BD81" s="149"/>
      <c r="BE81" s="149"/>
      <c r="BF81" s="149"/>
      <c r="BG81" s="149"/>
      <c r="BH81" s="149"/>
      <c r="BI81" s="149"/>
      <c r="BJ81" s="149"/>
      <c r="BK81" s="149"/>
      <c r="BL81" s="149"/>
      <c r="BM81" s="149"/>
      <c r="BN81" s="149"/>
      <c r="BO81" s="149"/>
      <c r="BP81" s="149"/>
      <c r="BQ81" s="149"/>
      <c r="BR81" s="149"/>
      <c r="BS81" s="149"/>
      <c r="BT81" s="149"/>
      <c r="BU81" s="149"/>
      <c r="BV81" s="149"/>
      <c r="BW81" s="149"/>
      <c r="BX81" s="149"/>
      <c r="BY81" s="149"/>
      <c r="BZ81" s="149"/>
      <c r="CA81" s="149">
        <f>データ!DK6</f>
        <v>53.49</v>
      </c>
      <c r="CB81" s="149"/>
      <c r="CC81" s="149"/>
      <c r="CD81" s="149"/>
      <c r="CE81" s="149"/>
      <c r="CF81" s="149"/>
      <c r="CG81" s="149"/>
      <c r="CH81" s="149"/>
      <c r="CI81" s="149"/>
      <c r="CJ81" s="149"/>
      <c r="CK81" s="149"/>
      <c r="CL81" s="149"/>
      <c r="CM81" s="149"/>
      <c r="CN81" s="149"/>
      <c r="CO81" s="149"/>
      <c r="CP81" s="149"/>
      <c r="CQ81" s="149"/>
      <c r="CR81" s="149"/>
      <c r="CS81" s="149"/>
      <c r="CT81" s="149"/>
      <c r="CU81" s="149"/>
      <c r="CV81" s="149"/>
      <c r="CW81" s="149"/>
      <c r="CX81" s="149"/>
      <c r="CY81" s="149"/>
      <c r="CZ81" s="149"/>
      <c r="DA81" s="149"/>
      <c r="DB81" s="149">
        <f>データ!DL6</f>
        <v>54.3</v>
      </c>
      <c r="DC81" s="149"/>
      <c r="DD81" s="149"/>
      <c r="DE81" s="149"/>
      <c r="DF81" s="149"/>
      <c r="DG81" s="149"/>
      <c r="DH81" s="149"/>
      <c r="DI81" s="149"/>
      <c r="DJ81" s="149"/>
      <c r="DK81" s="149"/>
      <c r="DL81" s="149"/>
      <c r="DM81" s="149"/>
      <c r="DN81" s="149"/>
      <c r="DO81" s="149"/>
      <c r="DP81" s="149"/>
      <c r="DQ81" s="149"/>
      <c r="DR81" s="149"/>
      <c r="DS81" s="149"/>
      <c r="DT81" s="149"/>
      <c r="DU81" s="149"/>
      <c r="DV81" s="149"/>
      <c r="DW81" s="149"/>
      <c r="DX81" s="149"/>
      <c r="DY81" s="149"/>
      <c r="DZ81" s="149"/>
      <c r="EA81" s="149"/>
      <c r="EB81" s="149"/>
      <c r="EC81" s="149">
        <f>データ!DM6</f>
        <v>55.32</v>
      </c>
      <c r="ED81" s="149"/>
      <c r="EE81" s="149"/>
      <c r="EF81" s="149"/>
      <c r="EG81" s="149"/>
      <c r="EH81" s="149"/>
      <c r="EI81" s="149"/>
      <c r="EJ81" s="149"/>
      <c r="EK81" s="149"/>
      <c r="EL81" s="149"/>
      <c r="EM81" s="149"/>
      <c r="EN81" s="149"/>
      <c r="EO81" s="149"/>
      <c r="EP81" s="149"/>
      <c r="EQ81" s="149"/>
      <c r="ER81" s="149"/>
      <c r="ES81" s="149"/>
      <c r="ET81" s="149"/>
      <c r="EU81" s="149"/>
      <c r="EV81" s="149"/>
      <c r="EW81" s="149"/>
      <c r="EX81" s="149"/>
      <c r="EY81" s="149"/>
      <c r="EZ81" s="149"/>
      <c r="FA81" s="149"/>
      <c r="FB81" s="149"/>
      <c r="FC81" s="149"/>
      <c r="FD81" s="29"/>
      <c r="FE81" s="32"/>
      <c r="FF81" s="2"/>
      <c r="FG81" s="2"/>
      <c r="FH81" s="2"/>
      <c r="FI81" s="2"/>
      <c r="FJ81" s="2"/>
      <c r="FK81" s="2"/>
      <c r="FL81" s="2"/>
      <c r="FM81" s="2"/>
      <c r="FN81" s="2"/>
      <c r="FO81" s="2"/>
      <c r="FP81" s="2"/>
      <c r="FQ81" s="2"/>
      <c r="FR81" s="2"/>
      <c r="FS81" s="2"/>
      <c r="FT81" s="2"/>
      <c r="FU81" s="2"/>
      <c r="FV81" s="28"/>
      <c r="FW81" s="29"/>
      <c r="FX81" s="148" t="s">
        <v>24</v>
      </c>
      <c r="FY81" s="148"/>
      <c r="FZ81" s="148"/>
      <c r="GA81" s="148"/>
      <c r="GB81" s="148"/>
      <c r="GC81" s="148"/>
      <c r="GD81" s="148"/>
      <c r="GE81" s="148"/>
      <c r="GF81" s="148"/>
      <c r="GG81" s="148"/>
      <c r="GH81" s="148"/>
      <c r="GI81" s="148"/>
      <c r="GJ81" s="148"/>
      <c r="GK81" s="149">
        <f>データ!DT6</f>
        <v>3.56</v>
      </c>
      <c r="GL81" s="149"/>
      <c r="GM81" s="149"/>
      <c r="GN81" s="149"/>
      <c r="GO81" s="149"/>
      <c r="GP81" s="149"/>
      <c r="GQ81" s="149"/>
      <c r="GR81" s="149"/>
      <c r="GS81" s="149"/>
      <c r="GT81" s="149"/>
      <c r="GU81" s="149"/>
      <c r="GV81" s="149"/>
      <c r="GW81" s="149"/>
      <c r="GX81" s="149"/>
      <c r="GY81" s="149"/>
      <c r="GZ81" s="149"/>
      <c r="HA81" s="149"/>
      <c r="HB81" s="149"/>
      <c r="HC81" s="149"/>
      <c r="HD81" s="149"/>
      <c r="HE81" s="149"/>
      <c r="HF81" s="149"/>
      <c r="HG81" s="149"/>
      <c r="HH81" s="149"/>
      <c r="HI81" s="149"/>
      <c r="HJ81" s="149"/>
      <c r="HK81" s="149"/>
      <c r="HL81" s="149">
        <f>データ!DU6</f>
        <v>3.46</v>
      </c>
      <c r="HM81" s="149"/>
      <c r="HN81" s="149"/>
      <c r="HO81" s="149"/>
      <c r="HP81" s="149"/>
      <c r="HQ81" s="149"/>
      <c r="HR81" s="149"/>
      <c r="HS81" s="149"/>
      <c r="HT81" s="149"/>
      <c r="HU81" s="149"/>
      <c r="HV81" s="149"/>
      <c r="HW81" s="149"/>
      <c r="HX81" s="149"/>
      <c r="HY81" s="149"/>
      <c r="HZ81" s="149"/>
      <c r="IA81" s="149"/>
      <c r="IB81" s="149"/>
      <c r="IC81" s="149"/>
      <c r="ID81" s="149"/>
      <c r="IE81" s="149"/>
      <c r="IF81" s="149"/>
      <c r="IG81" s="149"/>
      <c r="IH81" s="149"/>
      <c r="II81" s="149"/>
      <c r="IJ81" s="149"/>
      <c r="IK81" s="149"/>
      <c r="IL81" s="149"/>
      <c r="IM81" s="149">
        <f>データ!DV6</f>
        <v>3.28</v>
      </c>
      <c r="IN81" s="149"/>
      <c r="IO81" s="149"/>
      <c r="IP81" s="149"/>
      <c r="IQ81" s="149"/>
      <c r="IR81" s="149"/>
      <c r="IS81" s="149"/>
      <c r="IT81" s="149"/>
      <c r="IU81" s="149"/>
      <c r="IV81" s="149"/>
      <c r="IW81" s="149"/>
      <c r="IX81" s="149"/>
      <c r="IY81" s="149"/>
      <c r="IZ81" s="149"/>
      <c r="JA81" s="149"/>
      <c r="JB81" s="149"/>
      <c r="JC81" s="149"/>
      <c r="JD81" s="149"/>
      <c r="JE81" s="149"/>
      <c r="JF81" s="149"/>
      <c r="JG81" s="149"/>
      <c r="JH81" s="149"/>
      <c r="JI81" s="149"/>
      <c r="JJ81" s="149"/>
      <c r="JK81" s="149"/>
      <c r="JL81" s="149"/>
      <c r="JM81" s="149"/>
      <c r="JN81" s="149">
        <f>データ!DW6</f>
        <v>4.66</v>
      </c>
      <c r="JO81" s="149"/>
      <c r="JP81" s="149"/>
      <c r="JQ81" s="149"/>
      <c r="JR81" s="149"/>
      <c r="JS81" s="149"/>
      <c r="JT81" s="149"/>
      <c r="JU81" s="149"/>
      <c r="JV81" s="149"/>
      <c r="JW81" s="149"/>
      <c r="JX81" s="149"/>
      <c r="JY81" s="149"/>
      <c r="JZ81" s="149"/>
      <c r="KA81" s="149"/>
      <c r="KB81" s="149"/>
      <c r="KC81" s="149"/>
      <c r="KD81" s="149"/>
      <c r="KE81" s="149"/>
      <c r="KF81" s="149"/>
      <c r="KG81" s="149"/>
      <c r="KH81" s="149"/>
      <c r="KI81" s="149"/>
      <c r="KJ81" s="149"/>
      <c r="KK81" s="149"/>
      <c r="KL81" s="149"/>
      <c r="KM81" s="149"/>
      <c r="KN81" s="149"/>
      <c r="KO81" s="149">
        <f>データ!DX6</f>
        <v>7.35</v>
      </c>
      <c r="KP81" s="149"/>
      <c r="KQ81" s="149"/>
      <c r="KR81" s="149"/>
      <c r="KS81" s="149"/>
      <c r="KT81" s="149"/>
      <c r="KU81" s="149"/>
      <c r="KV81" s="149"/>
      <c r="KW81" s="149"/>
      <c r="KX81" s="149"/>
      <c r="KY81" s="149"/>
      <c r="KZ81" s="149"/>
      <c r="LA81" s="149"/>
      <c r="LB81" s="149"/>
      <c r="LC81" s="149"/>
      <c r="LD81" s="149"/>
      <c r="LE81" s="149"/>
      <c r="LF81" s="149"/>
      <c r="LG81" s="149"/>
      <c r="LH81" s="149"/>
      <c r="LI81" s="149"/>
      <c r="LJ81" s="149"/>
      <c r="LK81" s="149"/>
      <c r="LL81" s="149"/>
      <c r="LM81" s="149"/>
      <c r="LN81" s="149"/>
      <c r="LO81" s="149"/>
      <c r="LP81" s="29"/>
      <c r="LQ81" s="32"/>
      <c r="LR81" s="2"/>
      <c r="LS81" s="2"/>
      <c r="LT81" s="2"/>
      <c r="LU81" s="2"/>
      <c r="LV81" s="2"/>
      <c r="LW81" s="2"/>
      <c r="LX81" s="2"/>
      <c r="LY81" s="2"/>
      <c r="LZ81" s="2"/>
      <c r="MA81" s="2"/>
      <c r="MB81" s="2"/>
      <c r="MC81" s="2"/>
      <c r="MD81" s="2"/>
      <c r="ME81" s="2"/>
      <c r="MF81" s="2"/>
      <c r="MG81" s="2"/>
      <c r="MH81" s="28"/>
      <c r="MI81" s="29"/>
      <c r="MJ81" s="148" t="s">
        <v>24</v>
      </c>
      <c r="MK81" s="148"/>
      <c r="ML81" s="148"/>
      <c r="MM81" s="148"/>
      <c r="MN81" s="148"/>
      <c r="MO81" s="148"/>
      <c r="MP81" s="148"/>
      <c r="MQ81" s="148"/>
      <c r="MR81" s="148"/>
      <c r="MS81" s="148"/>
      <c r="MT81" s="148"/>
      <c r="MU81" s="148"/>
      <c r="MV81" s="148"/>
      <c r="MW81" s="149">
        <f>データ!EE6</f>
        <v>0.06</v>
      </c>
      <c r="MX81" s="149"/>
      <c r="MY81" s="149"/>
      <c r="MZ81" s="149"/>
      <c r="NA81" s="149"/>
      <c r="NB81" s="149"/>
      <c r="NC81" s="149"/>
      <c r="ND81" s="149"/>
      <c r="NE81" s="149"/>
      <c r="NF81" s="149"/>
      <c r="NG81" s="149"/>
      <c r="NH81" s="149"/>
      <c r="NI81" s="149"/>
      <c r="NJ81" s="149"/>
      <c r="NK81" s="149"/>
      <c r="NL81" s="149"/>
      <c r="NM81" s="149"/>
      <c r="NN81" s="149"/>
      <c r="NO81" s="149"/>
      <c r="NP81" s="149"/>
      <c r="NQ81" s="149"/>
      <c r="NR81" s="149"/>
      <c r="NS81" s="149"/>
      <c r="NT81" s="149"/>
      <c r="NU81" s="149"/>
      <c r="NV81" s="149"/>
      <c r="NW81" s="149"/>
      <c r="NX81" s="149">
        <f>データ!EF6</f>
        <v>0.13</v>
      </c>
      <c r="NY81" s="149"/>
      <c r="NZ81" s="149"/>
      <c r="OA81" s="149"/>
      <c r="OB81" s="149"/>
      <c r="OC81" s="149"/>
      <c r="OD81" s="149"/>
      <c r="OE81" s="149"/>
      <c r="OF81" s="149"/>
      <c r="OG81" s="149"/>
      <c r="OH81" s="149"/>
      <c r="OI81" s="149"/>
      <c r="OJ81" s="149"/>
      <c r="OK81" s="149"/>
      <c r="OL81" s="149"/>
      <c r="OM81" s="149"/>
      <c r="ON81" s="149"/>
      <c r="OO81" s="149"/>
      <c r="OP81" s="149"/>
      <c r="OQ81" s="149"/>
      <c r="OR81" s="149"/>
      <c r="OS81" s="149"/>
      <c r="OT81" s="149"/>
      <c r="OU81" s="149"/>
      <c r="OV81" s="149"/>
      <c r="OW81" s="149"/>
      <c r="OX81" s="149"/>
      <c r="OY81" s="149">
        <f>データ!EG6</f>
        <v>0.02</v>
      </c>
      <c r="OZ81" s="149"/>
      <c r="PA81" s="149"/>
      <c r="PB81" s="149"/>
      <c r="PC81" s="149"/>
      <c r="PD81" s="149"/>
      <c r="PE81" s="149"/>
      <c r="PF81" s="149"/>
      <c r="PG81" s="149"/>
      <c r="PH81" s="149"/>
      <c r="PI81" s="149"/>
      <c r="PJ81" s="149"/>
      <c r="PK81" s="149"/>
      <c r="PL81" s="149"/>
      <c r="PM81" s="149"/>
      <c r="PN81" s="149"/>
      <c r="PO81" s="149"/>
      <c r="PP81" s="149"/>
      <c r="PQ81" s="149"/>
      <c r="PR81" s="149"/>
      <c r="PS81" s="149"/>
      <c r="PT81" s="149"/>
      <c r="PU81" s="149"/>
      <c r="PV81" s="149"/>
      <c r="PW81" s="149"/>
      <c r="PX81" s="149"/>
      <c r="PY81" s="149"/>
      <c r="PZ81" s="149">
        <f>データ!EH6</f>
        <v>0.06</v>
      </c>
      <c r="QA81" s="149"/>
      <c r="QB81" s="149"/>
      <c r="QC81" s="149"/>
      <c r="QD81" s="149"/>
      <c r="QE81" s="149"/>
      <c r="QF81" s="149"/>
      <c r="QG81" s="149"/>
      <c r="QH81" s="149"/>
      <c r="QI81" s="149"/>
      <c r="QJ81" s="149"/>
      <c r="QK81" s="149"/>
      <c r="QL81" s="149"/>
      <c r="QM81" s="149"/>
      <c r="QN81" s="149"/>
      <c r="QO81" s="149"/>
      <c r="QP81" s="149"/>
      <c r="QQ81" s="149"/>
      <c r="QR81" s="149"/>
      <c r="QS81" s="149"/>
      <c r="QT81" s="149"/>
      <c r="QU81" s="149"/>
      <c r="QV81" s="149"/>
      <c r="QW81" s="149"/>
      <c r="QX81" s="149"/>
      <c r="QY81" s="149"/>
      <c r="QZ81" s="149"/>
      <c r="RA81" s="149">
        <f>データ!EI6</f>
        <v>0.09</v>
      </c>
      <c r="RB81" s="149"/>
      <c r="RC81" s="149"/>
      <c r="RD81" s="149"/>
      <c r="RE81" s="149"/>
      <c r="RF81" s="149"/>
      <c r="RG81" s="149"/>
      <c r="RH81" s="149"/>
      <c r="RI81" s="149"/>
      <c r="RJ81" s="149"/>
      <c r="RK81" s="149"/>
      <c r="RL81" s="149"/>
      <c r="RM81" s="149"/>
      <c r="RN81" s="149"/>
      <c r="RO81" s="149"/>
      <c r="RP81" s="149"/>
      <c r="RQ81" s="149"/>
      <c r="RR81" s="149"/>
      <c r="RS81" s="149"/>
      <c r="RT81" s="149"/>
      <c r="RU81" s="149"/>
      <c r="RV81" s="149"/>
      <c r="RW81" s="149"/>
      <c r="RX81" s="149"/>
      <c r="RY81" s="149"/>
      <c r="RZ81" s="149"/>
      <c r="SA81" s="149"/>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1" t="s">
        <v>29</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t="s">
        <v>30</v>
      </c>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t="s">
        <v>31</v>
      </c>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t="s">
        <v>32</v>
      </c>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t="s">
        <v>33</v>
      </c>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t="s">
        <v>34</v>
      </c>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t="s">
        <v>35</v>
      </c>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t="s">
        <v>36</v>
      </c>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t="s">
        <v>29</v>
      </c>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t="s">
        <v>30</v>
      </c>
      <c r="IM89" s="151"/>
      <c r="IN89" s="151"/>
      <c r="IO89" s="151"/>
      <c r="IP89" s="151"/>
      <c r="IQ89" s="151"/>
      <c r="IR89" s="151"/>
      <c r="IS89" s="151"/>
      <c r="IT89" s="151"/>
      <c r="IU89" s="151"/>
      <c r="IV89" s="151"/>
      <c r="IW89" s="151"/>
      <c r="IX89" s="151"/>
      <c r="IY89" s="151"/>
      <c r="IZ89" s="151"/>
      <c r="JA89" s="151"/>
      <c r="JB89" s="151"/>
      <c r="JC89" s="151"/>
      <c r="JD89" s="151"/>
      <c r="JE89" s="151"/>
      <c r="JF89" s="151"/>
      <c r="JG89" s="151"/>
      <c r="JH89" s="151"/>
      <c r="JI89" s="151"/>
      <c r="JJ89" s="151"/>
      <c r="JK89" s="151"/>
      <c r="JL89" s="151"/>
      <c r="JM89" s="151" t="s">
        <v>31</v>
      </c>
      <c r="JN89" s="151"/>
      <c r="JO89" s="151"/>
      <c r="JP89" s="151"/>
      <c r="JQ89" s="151"/>
      <c r="JR89" s="151"/>
      <c r="JS89" s="151"/>
      <c r="JT89" s="151"/>
      <c r="JU89" s="151"/>
      <c r="JV89" s="151"/>
      <c r="JW89" s="151"/>
      <c r="JX89" s="151"/>
      <c r="JY89" s="151"/>
      <c r="JZ89" s="151"/>
      <c r="KA89" s="151"/>
      <c r="KB89" s="151"/>
      <c r="KC89" s="151"/>
      <c r="KD89" s="151"/>
      <c r="KE89" s="151"/>
      <c r="KF89" s="151"/>
      <c r="KG89" s="151"/>
      <c r="KH89" s="151"/>
      <c r="KI89" s="151"/>
      <c r="KJ89" s="151"/>
      <c r="KK89" s="151"/>
      <c r="KL89" s="151"/>
      <c r="KM89" s="151"/>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0" t="str">
        <f>データ!AD6</f>
        <v>【118.49】</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【19.58】</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【436.32】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【238.21】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【113.30】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【18.87】</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【53.39】</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0" t="str">
        <f>データ!DC6</f>
        <v>【76.89】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0" t="str">
        <f>データ!DN6</f>
        <v>【59.52】</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0" t="str">
        <f>データ!DY6</f>
        <v>【49.06】</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0" t="str">
        <f>データ!EJ6</f>
        <v>【0.39】</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5KbD7jmD9Ej/85+xKQ6fp2YFgPvm/Ib0/S5AHJvahF8K3X6DBopfzUobxmhTPWrtzAIp0Cm0zkO2pv7IcFYDcA==" saltValue="Iz/poPLaXQc8S/2FZDdojA==" spinCount="100000" sheet="1" objects="1" scenarios="1" formatCells="0" formatColumns="0" formatRows="0"/>
  <mergeCells count="285">
    <mergeCell ref="JM89:KM89"/>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119.62</v>
      </c>
      <c r="U6" s="52">
        <f>U7</f>
        <v>152.27000000000001</v>
      </c>
      <c r="V6" s="52">
        <f>V7</f>
        <v>145.99</v>
      </c>
      <c r="W6" s="52">
        <f>W7</f>
        <v>109.71</v>
      </c>
      <c r="X6" s="52">
        <f t="shared" si="3"/>
        <v>106.23</v>
      </c>
      <c r="Y6" s="52">
        <f t="shared" si="3"/>
        <v>120</v>
      </c>
      <c r="Z6" s="52">
        <f t="shared" si="3"/>
        <v>113.67</v>
      </c>
      <c r="AA6" s="52">
        <f t="shared" si="3"/>
        <v>110.79</v>
      </c>
      <c r="AB6" s="52">
        <f t="shared" si="3"/>
        <v>108.76</v>
      </c>
      <c r="AC6" s="52">
        <f t="shared" si="3"/>
        <v>110.19</v>
      </c>
      <c r="AD6" s="50" t="str">
        <f>IF(AD7="-","【-】","【"&amp;SUBSTITUTE(TEXT(AD7,"#,##0.00"),"-","△")&amp;"】")</f>
        <v>【118.49】</v>
      </c>
      <c r="AE6" s="52">
        <f t="shared" si="3"/>
        <v>0</v>
      </c>
      <c r="AF6" s="52">
        <f>AF7</f>
        <v>0</v>
      </c>
      <c r="AG6" s="52">
        <f>AG7</f>
        <v>0</v>
      </c>
      <c r="AH6" s="52">
        <f>AH7</f>
        <v>0</v>
      </c>
      <c r="AI6" s="52">
        <f t="shared" si="3"/>
        <v>0</v>
      </c>
      <c r="AJ6" s="52">
        <f t="shared" si="3"/>
        <v>115.82</v>
      </c>
      <c r="AK6" s="52">
        <f t="shared" si="3"/>
        <v>118.97</v>
      </c>
      <c r="AL6" s="52">
        <f t="shared" si="3"/>
        <v>121.15</v>
      </c>
      <c r="AM6" s="52">
        <f t="shared" si="3"/>
        <v>125.8</v>
      </c>
      <c r="AN6" s="52">
        <f t="shared" si="3"/>
        <v>132.55000000000001</v>
      </c>
      <c r="AO6" s="50" t="str">
        <f>IF(AO7="-","【-】","【"&amp;SUBSTITUTE(TEXT(AO7,"#,##0.00"),"-","△")&amp;"】")</f>
        <v>【19.58】</v>
      </c>
      <c r="AP6" s="52">
        <f t="shared" si="3"/>
        <v>3042.88</v>
      </c>
      <c r="AQ6" s="52">
        <f>AQ7</f>
        <v>3090.74</v>
      </c>
      <c r="AR6" s="52">
        <f>AR7</f>
        <v>3114.05</v>
      </c>
      <c r="AS6" s="52">
        <f>AS7</f>
        <v>233.23</v>
      </c>
      <c r="AT6" s="52">
        <f t="shared" si="3"/>
        <v>1708.84</v>
      </c>
      <c r="AU6" s="52">
        <f t="shared" si="3"/>
        <v>549.77</v>
      </c>
      <c r="AV6" s="52">
        <f t="shared" si="3"/>
        <v>730.25</v>
      </c>
      <c r="AW6" s="52">
        <f t="shared" si="3"/>
        <v>868.31</v>
      </c>
      <c r="AX6" s="52">
        <f t="shared" si="3"/>
        <v>732.52</v>
      </c>
      <c r="AY6" s="52">
        <f t="shared" si="3"/>
        <v>819.73</v>
      </c>
      <c r="AZ6" s="50" t="str">
        <f>IF(AZ7="-","【-】","【"&amp;SUBSTITUTE(TEXT(AZ7,"#,##0.00"),"-","△")&amp;"】")</f>
        <v>【436.32】</v>
      </c>
      <c r="BA6" s="52">
        <f t="shared" si="3"/>
        <v>14.17</v>
      </c>
      <c r="BB6" s="52">
        <f>BB7</f>
        <v>7.59</v>
      </c>
      <c r="BC6" s="52">
        <f>BC7</f>
        <v>5.0199999999999996</v>
      </c>
      <c r="BD6" s="52">
        <f>BD7</f>
        <v>4.5599999999999996</v>
      </c>
      <c r="BE6" s="52">
        <f t="shared" si="3"/>
        <v>4.1100000000000003</v>
      </c>
      <c r="BF6" s="52">
        <f t="shared" si="3"/>
        <v>536.28</v>
      </c>
      <c r="BG6" s="52">
        <f t="shared" si="3"/>
        <v>514.66</v>
      </c>
      <c r="BH6" s="52">
        <f t="shared" si="3"/>
        <v>504.81</v>
      </c>
      <c r="BI6" s="52">
        <f t="shared" si="3"/>
        <v>498.01</v>
      </c>
      <c r="BJ6" s="52">
        <f t="shared" si="3"/>
        <v>490.39</v>
      </c>
      <c r="BK6" s="50" t="str">
        <f>IF(BK7="-","【-】","【"&amp;SUBSTITUTE(TEXT(BK7,"#,##0.00"),"-","△")&amp;"】")</f>
        <v>【238.21】</v>
      </c>
      <c r="BL6" s="52">
        <f t="shared" si="3"/>
        <v>120.32</v>
      </c>
      <c r="BM6" s="52">
        <f>BM7</f>
        <v>153.59</v>
      </c>
      <c r="BN6" s="52">
        <f>BN7</f>
        <v>147.61000000000001</v>
      </c>
      <c r="BO6" s="52">
        <f>BO7</f>
        <v>109.92</v>
      </c>
      <c r="BP6" s="52">
        <f t="shared" si="3"/>
        <v>106.39</v>
      </c>
      <c r="BQ6" s="52">
        <f t="shared" si="3"/>
        <v>100.54</v>
      </c>
      <c r="BR6" s="52">
        <f t="shared" si="3"/>
        <v>95.99</v>
      </c>
      <c r="BS6" s="52">
        <f t="shared" si="3"/>
        <v>94.91</v>
      </c>
      <c r="BT6" s="52">
        <f t="shared" si="3"/>
        <v>90.22</v>
      </c>
      <c r="BU6" s="52">
        <f t="shared" si="3"/>
        <v>90.8</v>
      </c>
      <c r="BV6" s="50" t="str">
        <f>IF(BV7="-","【-】","【"&amp;SUBSTITUTE(TEXT(BV7,"#,##0.00"),"-","△")&amp;"】")</f>
        <v>【113.30】</v>
      </c>
      <c r="BW6" s="52">
        <f t="shared" si="3"/>
        <v>40.520000000000003</v>
      </c>
      <c r="BX6" s="52">
        <f>BX7</f>
        <v>31.91</v>
      </c>
      <c r="BY6" s="52">
        <f>BY7</f>
        <v>32.56</v>
      </c>
      <c r="BZ6" s="52">
        <f>BZ7</f>
        <v>41.69</v>
      </c>
      <c r="CA6" s="52">
        <f t="shared" si="3"/>
        <v>43.43</v>
      </c>
      <c r="CB6" s="52">
        <f t="shared" si="3"/>
        <v>42.19</v>
      </c>
      <c r="CC6" s="52">
        <f t="shared" si="3"/>
        <v>44.55</v>
      </c>
      <c r="CD6" s="52">
        <f t="shared" si="3"/>
        <v>47.36</v>
      </c>
      <c r="CE6" s="52">
        <f t="shared" si="3"/>
        <v>49.94</v>
      </c>
      <c r="CF6" s="52">
        <f t="shared" ref="CF6" si="4">CF7</f>
        <v>50.56</v>
      </c>
      <c r="CG6" s="50" t="str">
        <f>IF(CG7="-","【-】","【"&amp;SUBSTITUTE(TEXT(CG7,"#,##0.00"),"-","△")&amp;"】")</f>
        <v>【18.87】</v>
      </c>
      <c r="CH6" s="52">
        <f t="shared" ref="CH6:CQ6" si="5">CH7</f>
        <v>58.63</v>
      </c>
      <c r="CI6" s="52">
        <f>CI7</f>
        <v>79.099999999999994</v>
      </c>
      <c r="CJ6" s="52">
        <f>CJ7</f>
        <v>77.05</v>
      </c>
      <c r="CK6" s="52">
        <f>CK7</f>
        <v>77.53</v>
      </c>
      <c r="CL6" s="52">
        <f t="shared" si="5"/>
        <v>64.11</v>
      </c>
      <c r="CM6" s="52">
        <f t="shared" si="5"/>
        <v>35.54</v>
      </c>
      <c r="CN6" s="52">
        <f t="shared" si="5"/>
        <v>35.24</v>
      </c>
      <c r="CO6" s="52">
        <f t="shared" si="5"/>
        <v>35.22</v>
      </c>
      <c r="CP6" s="52">
        <f t="shared" si="5"/>
        <v>34.92</v>
      </c>
      <c r="CQ6" s="52">
        <f t="shared" si="5"/>
        <v>34.19</v>
      </c>
      <c r="CR6" s="50" t="str">
        <f>IF(CR7="-","【-】","【"&amp;SUBSTITUTE(TEXT(CR7,"#,##0.00"),"-","△")&amp;"】")</f>
        <v>【53.39】</v>
      </c>
      <c r="CS6" s="52">
        <f t="shared" ref="CS6:DB6" si="6">CS7</f>
        <v>89.5</v>
      </c>
      <c r="CT6" s="52">
        <f>CT7</f>
        <v>95.75</v>
      </c>
      <c r="CU6" s="52">
        <f>CU7</f>
        <v>96.75</v>
      </c>
      <c r="CV6" s="52">
        <f>CV7</f>
        <v>96.75</v>
      </c>
      <c r="CW6" s="52">
        <f t="shared" si="6"/>
        <v>82.34</v>
      </c>
      <c r="CX6" s="52">
        <f t="shared" si="6"/>
        <v>50.81</v>
      </c>
      <c r="CY6" s="52">
        <f t="shared" si="6"/>
        <v>50.28</v>
      </c>
      <c r="CZ6" s="52">
        <f t="shared" si="6"/>
        <v>51.42</v>
      </c>
      <c r="DA6" s="52">
        <f t="shared" si="6"/>
        <v>50.9</v>
      </c>
      <c r="DB6" s="52">
        <f t="shared" si="6"/>
        <v>49.05</v>
      </c>
      <c r="DC6" s="50" t="str">
        <f>IF(DC7="-","【-】","【"&amp;SUBSTITUTE(TEXT(DC7,"#,##0.00"),"-","△")&amp;"】")</f>
        <v>【76.89】</v>
      </c>
      <c r="DD6" s="52">
        <f t="shared" ref="DD6:DM6" si="7">DD7</f>
        <v>60</v>
      </c>
      <c r="DE6" s="52">
        <f>DE7</f>
        <v>62.13</v>
      </c>
      <c r="DF6" s="52">
        <f>DF7</f>
        <v>63.65</v>
      </c>
      <c r="DG6" s="52">
        <f>DG7</f>
        <v>44.76</v>
      </c>
      <c r="DH6" s="52">
        <f t="shared" si="7"/>
        <v>45.91</v>
      </c>
      <c r="DI6" s="52">
        <f t="shared" si="7"/>
        <v>53.32</v>
      </c>
      <c r="DJ6" s="52">
        <f t="shared" si="7"/>
        <v>53.4</v>
      </c>
      <c r="DK6" s="52">
        <f t="shared" si="7"/>
        <v>53.49</v>
      </c>
      <c r="DL6" s="52">
        <f t="shared" si="7"/>
        <v>54.3</v>
      </c>
      <c r="DM6" s="52">
        <f t="shared" si="7"/>
        <v>55.32</v>
      </c>
      <c r="DN6" s="50" t="str">
        <f>IF(DN7="-","【-】","【"&amp;SUBSTITUTE(TEXT(DN7,"#,##0.00"),"-","△")&amp;"】")</f>
        <v>【59.52】</v>
      </c>
      <c r="DO6" s="52">
        <f t="shared" ref="DO6:DX6" si="8">DO7</f>
        <v>0</v>
      </c>
      <c r="DP6" s="52">
        <f>DP7</f>
        <v>0</v>
      </c>
      <c r="DQ6" s="52">
        <f>DQ7</f>
        <v>0</v>
      </c>
      <c r="DR6" s="52">
        <f>DR7</f>
        <v>0</v>
      </c>
      <c r="DS6" s="52">
        <f t="shared" si="8"/>
        <v>0</v>
      </c>
      <c r="DT6" s="52">
        <f t="shared" si="8"/>
        <v>3.56</v>
      </c>
      <c r="DU6" s="52">
        <f t="shared" si="8"/>
        <v>3.46</v>
      </c>
      <c r="DV6" s="52">
        <f t="shared" si="8"/>
        <v>3.28</v>
      </c>
      <c r="DW6" s="52">
        <f t="shared" si="8"/>
        <v>4.66</v>
      </c>
      <c r="DX6" s="52">
        <f t="shared" si="8"/>
        <v>7.35</v>
      </c>
      <c r="DY6" s="50" t="str">
        <f>IF(DY7="-","【-】","【"&amp;SUBSTITUTE(TEXT(DY7,"#,##0.00"),"-","△")&amp;"】")</f>
        <v>【49.06】</v>
      </c>
      <c r="DZ6" s="52">
        <f t="shared" ref="DZ6:EI6" si="9">DZ7</f>
        <v>0</v>
      </c>
      <c r="EA6" s="52">
        <f>EA7</f>
        <v>0</v>
      </c>
      <c r="EB6" s="52">
        <f>EB7</f>
        <v>0</v>
      </c>
      <c r="EC6" s="52">
        <f>EC7</f>
        <v>0</v>
      </c>
      <c r="ED6" s="52">
        <f t="shared" si="9"/>
        <v>0</v>
      </c>
      <c r="EE6" s="52">
        <f t="shared" si="9"/>
        <v>0.06</v>
      </c>
      <c r="EF6" s="52">
        <f t="shared" si="9"/>
        <v>0.13</v>
      </c>
      <c r="EG6" s="52">
        <f t="shared" si="9"/>
        <v>0.02</v>
      </c>
      <c r="EH6" s="52">
        <f t="shared" si="9"/>
        <v>0.06</v>
      </c>
      <c r="EI6" s="52">
        <f t="shared" si="9"/>
        <v>0.09</v>
      </c>
      <c r="EJ6" s="50" t="str">
        <f>IF(EJ7="-","【-】","【"&amp;SUBSTITUTE(TEXT(EJ7,"#,##0.00"),"-","△")&amp;"】")</f>
        <v>【0.39】</v>
      </c>
    </row>
    <row r="7" spans="1:140" s="53" customFormat="1" x14ac:dyDescent="0.15">
      <c r="A7"/>
      <c r="B7" s="54" t="s">
        <v>87</v>
      </c>
      <c r="C7" s="54" t="s">
        <v>88</v>
      </c>
      <c r="D7" s="54" t="s">
        <v>89</v>
      </c>
      <c r="E7" s="54" t="s">
        <v>90</v>
      </c>
      <c r="F7" s="54" t="s">
        <v>91</v>
      </c>
      <c r="G7" s="54" t="s">
        <v>92</v>
      </c>
      <c r="H7" s="54" t="s">
        <v>93</v>
      </c>
      <c r="I7" s="54" t="s">
        <v>94</v>
      </c>
      <c r="J7" s="54" t="s">
        <v>95</v>
      </c>
      <c r="K7" s="55">
        <v>4700</v>
      </c>
      <c r="L7" s="54" t="s">
        <v>96</v>
      </c>
      <c r="M7" s="55">
        <v>1</v>
      </c>
      <c r="N7" s="55">
        <v>3013</v>
      </c>
      <c r="O7" s="56" t="s">
        <v>97</v>
      </c>
      <c r="P7" s="56">
        <v>97.4</v>
      </c>
      <c r="Q7" s="55">
        <v>6</v>
      </c>
      <c r="R7" s="55">
        <v>3870</v>
      </c>
      <c r="S7" s="54" t="s">
        <v>98</v>
      </c>
      <c r="T7" s="57">
        <v>119.62</v>
      </c>
      <c r="U7" s="57">
        <v>152.27000000000001</v>
      </c>
      <c r="V7" s="57">
        <v>145.99</v>
      </c>
      <c r="W7" s="57">
        <v>109.71</v>
      </c>
      <c r="X7" s="57">
        <v>106.23</v>
      </c>
      <c r="Y7" s="57">
        <v>120</v>
      </c>
      <c r="Z7" s="57">
        <v>113.67</v>
      </c>
      <c r="AA7" s="57">
        <v>110.79</v>
      </c>
      <c r="AB7" s="57">
        <v>108.76</v>
      </c>
      <c r="AC7" s="58">
        <v>110.19</v>
      </c>
      <c r="AD7" s="57">
        <v>118.49</v>
      </c>
      <c r="AE7" s="57">
        <v>0</v>
      </c>
      <c r="AF7" s="57">
        <v>0</v>
      </c>
      <c r="AG7" s="57">
        <v>0</v>
      </c>
      <c r="AH7" s="57">
        <v>0</v>
      </c>
      <c r="AI7" s="57">
        <v>0</v>
      </c>
      <c r="AJ7" s="57">
        <v>115.82</v>
      </c>
      <c r="AK7" s="57">
        <v>118.97</v>
      </c>
      <c r="AL7" s="57">
        <v>121.15</v>
      </c>
      <c r="AM7" s="57">
        <v>125.8</v>
      </c>
      <c r="AN7" s="57">
        <v>132.55000000000001</v>
      </c>
      <c r="AO7" s="57">
        <v>19.579999999999998</v>
      </c>
      <c r="AP7" s="57">
        <v>3042.88</v>
      </c>
      <c r="AQ7" s="57">
        <v>3090.74</v>
      </c>
      <c r="AR7" s="57">
        <v>3114.05</v>
      </c>
      <c r="AS7" s="57">
        <v>233.23</v>
      </c>
      <c r="AT7" s="57">
        <v>1708.84</v>
      </c>
      <c r="AU7" s="57">
        <v>549.77</v>
      </c>
      <c r="AV7" s="57">
        <v>730.25</v>
      </c>
      <c r="AW7" s="57">
        <v>868.31</v>
      </c>
      <c r="AX7" s="57">
        <v>732.52</v>
      </c>
      <c r="AY7" s="57">
        <v>819.73</v>
      </c>
      <c r="AZ7" s="57">
        <v>436.32</v>
      </c>
      <c r="BA7" s="57">
        <v>14.17</v>
      </c>
      <c r="BB7" s="57">
        <v>7.59</v>
      </c>
      <c r="BC7" s="57">
        <v>5.0199999999999996</v>
      </c>
      <c r="BD7" s="57">
        <v>4.5599999999999996</v>
      </c>
      <c r="BE7" s="57">
        <v>4.1100000000000003</v>
      </c>
      <c r="BF7" s="57">
        <v>536.28</v>
      </c>
      <c r="BG7" s="57">
        <v>514.66</v>
      </c>
      <c r="BH7" s="57">
        <v>504.81</v>
      </c>
      <c r="BI7" s="57">
        <v>498.01</v>
      </c>
      <c r="BJ7" s="57">
        <v>490.39</v>
      </c>
      <c r="BK7" s="57">
        <v>238.21</v>
      </c>
      <c r="BL7" s="57">
        <v>120.32</v>
      </c>
      <c r="BM7" s="57">
        <v>153.59</v>
      </c>
      <c r="BN7" s="57">
        <v>147.61000000000001</v>
      </c>
      <c r="BO7" s="57">
        <v>109.92</v>
      </c>
      <c r="BP7" s="57">
        <v>106.39</v>
      </c>
      <c r="BQ7" s="57">
        <v>100.54</v>
      </c>
      <c r="BR7" s="57">
        <v>95.99</v>
      </c>
      <c r="BS7" s="57">
        <v>94.91</v>
      </c>
      <c r="BT7" s="57">
        <v>90.22</v>
      </c>
      <c r="BU7" s="57">
        <v>90.8</v>
      </c>
      <c r="BV7" s="57">
        <v>113.3</v>
      </c>
      <c r="BW7" s="57">
        <v>40.520000000000003</v>
      </c>
      <c r="BX7" s="57">
        <v>31.91</v>
      </c>
      <c r="BY7" s="57">
        <v>32.56</v>
      </c>
      <c r="BZ7" s="57">
        <v>41.69</v>
      </c>
      <c r="CA7" s="57">
        <v>43.43</v>
      </c>
      <c r="CB7" s="57">
        <v>42.19</v>
      </c>
      <c r="CC7" s="57">
        <v>44.55</v>
      </c>
      <c r="CD7" s="57">
        <v>47.36</v>
      </c>
      <c r="CE7" s="57">
        <v>49.94</v>
      </c>
      <c r="CF7" s="57">
        <v>50.56</v>
      </c>
      <c r="CG7" s="57">
        <v>18.87</v>
      </c>
      <c r="CH7" s="57">
        <v>58.63</v>
      </c>
      <c r="CI7" s="57">
        <v>79.099999999999994</v>
      </c>
      <c r="CJ7" s="57">
        <v>77.05</v>
      </c>
      <c r="CK7" s="57">
        <v>77.53</v>
      </c>
      <c r="CL7" s="57">
        <v>64.11</v>
      </c>
      <c r="CM7" s="57">
        <v>35.54</v>
      </c>
      <c r="CN7" s="57">
        <v>35.24</v>
      </c>
      <c r="CO7" s="57">
        <v>35.22</v>
      </c>
      <c r="CP7" s="57">
        <v>34.92</v>
      </c>
      <c r="CQ7" s="57">
        <v>34.19</v>
      </c>
      <c r="CR7" s="57">
        <v>53.39</v>
      </c>
      <c r="CS7" s="57">
        <v>89.5</v>
      </c>
      <c r="CT7" s="57">
        <v>95.75</v>
      </c>
      <c r="CU7" s="57">
        <v>96.75</v>
      </c>
      <c r="CV7" s="57">
        <v>96.75</v>
      </c>
      <c r="CW7" s="57">
        <v>82.34</v>
      </c>
      <c r="CX7" s="57">
        <v>50.81</v>
      </c>
      <c r="CY7" s="57">
        <v>50.28</v>
      </c>
      <c r="CZ7" s="57">
        <v>51.42</v>
      </c>
      <c r="DA7" s="57">
        <v>50.9</v>
      </c>
      <c r="DB7" s="57">
        <v>49.05</v>
      </c>
      <c r="DC7" s="57">
        <v>76.89</v>
      </c>
      <c r="DD7" s="57">
        <v>60</v>
      </c>
      <c r="DE7" s="57">
        <v>62.13</v>
      </c>
      <c r="DF7" s="57">
        <v>63.65</v>
      </c>
      <c r="DG7" s="57">
        <v>44.76</v>
      </c>
      <c r="DH7" s="57">
        <v>45.91</v>
      </c>
      <c r="DI7" s="57">
        <v>53.32</v>
      </c>
      <c r="DJ7" s="57">
        <v>53.4</v>
      </c>
      <c r="DK7" s="57">
        <v>53.49</v>
      </c>
      <c r="DL7" s="57">
        <v>54.3</v>
      </c>
      <c r="DM7" s="57">
        <v>55.32</v>
      </c>
      <c r="DN7" s="57">
        <v>59.52</v>
      </c>
      <c r="DO7" s="57">
        <v>0</v>
      </c>
      <c r="DP7" s="57">
        <v>0</v>
      </c>
      <c r="DQ7" s="57">
        <v>0</v>
      </c>
      <c r="DR7" s="57">
        <v>0</v>
      </c>
      <c r="DS7" s="57">
        <v>0</v>
      </c>
      <c r="DT7" s="57">
        <v>3.56</v>
      </c>
      <c r="DU7" s="57">
        <v>3.46</v>
      </c>
      <c r="DV7" s="57">
        <v>3.28</v>
      </c>
      <c r="DW7" s="57">
        <v>4.66</v>
      </c>
      <c r="DX7" s="57">
        <v>7.35</v>
      </c>
      <c r="DY7" s="57">
        <v>49.06</v>
      </c>
      <c r="DZ7" s="57">
        <v>0</v>
      </c>
      <c r="EA7" s="57">
        <v>0</v>
      </c>
      <c r="EB7" s="57">
        <v>0</v>
      </c>
      <c r="EC7" s="57">
        <v>0</v>
      </c>
      <c r="ED7" s="57">
        <v>0</v>
      </c>
      <c r="EE7" s="57">
        <v>0.06</v>
      </c>
      <c r="EF7" s="57">
        <v>0.13</v>
      </c>
      <c r="EG7" s="57">
        <v>0.02</v>
      </c>
      <c r="EH7" s="57">
        <v>0.06</v>
      </c>
      <c r="EI7" s="57">
        <v>0.09</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119.62</v>
      </c>
      <c r="V11" s="65">
        <f>IF(U6="-",NA(),U6)</f>
        <v>152.27000000000001</v>
      </c>
      <c r="W11" s="65">
        <f>IF(V6="-",NA(),V6)</f>
        <v>145.99</v>
      </c>
      <c r="X11" s="65">
        <f>IF(W6="-",NA(),W6)</f>
        <v>109.71</v>
      </c>
      <c r="Y11" s="65">
        <f>IF(X6="-",NA(),X6)</f>
        <v>106.23</v>
      </c>
      <c r="AE11" s="64" t="s">
        <v>23</v>
      </c>
      <c r="AF11" s="65">
        <f>IF(AE6="-",NA(),AE6)</f>
        <v>0</v>
      </c>
      <c r="AG11" s="65">
        <f>IF(AF6="-",NA(),AF6)</f>
        <v>0</v>
      </c>
      <c r="AH11" s="65">
        <f>IF(AG6="-",NA(),AG6)</f>
        <v>0</v>
      </c>
      <c r="AI11" s="65">
        <f>IF(AH6="-",NA(),AH6)</f>
        <v>0</v>
      </c>
      <c r="AJ11" s="65">
        <f>IF(AI6="-",NA(),AI6)</f>
        <v>0</v>
      </c>
      <c r="AP11" s="64" t="s">
        <v>23</v>
      </c>
      <c r="AQ11" s="65">
        <f>IF(AP6="-",NA(),AP6)</f>
        <v>3042.88</v>
      </c>
      <c r="AR11" s="65">
        <f>IF(AQ6="-",NA(),AQ6)</f>
        <v>3090.74</v>
      </c>
      <c r="AS11" s="65">
        <f>IF(AR6="-",NA(),AR6)</f>
        <v>3114.05</v>
      </c>
      <c r="AT11" s="65">
        <f>IF(AS6="-",NA(),AS6)</f>
        <v>233.23</v>
      </c>
      <c r="AU11" s="65">
        <f>IF(AT6="-",NA(),AT6)</f>
        <v>1708.84</v>
      </c>
      <c r="BA11" s="64" t="s">
        <v>23</v>
      </c>
      <c r="BB11" s="65">
        <f>IF(BA6="-",NA(),BA6)</f>
        <v>14.17</v>
      </c>
      <c r="BC11" s="65">
        <f>IF(BB6="-",NA(),BB6)</f>
        <v>7.59</v>
      </c>
      <c r="BD11" s="65">
        <f>IF(BC6="-",NA(),BC6)</f>
        <v>5.0199999999999996</v>
      </c>
      <c r="BE11" s="65">
        <f>IF(BD6="-",NA(),BD6)</f>
        <v>4.5599999999999996</v>
      </c>
      <c r="BF11" s="65">
        <f>IF(BE6="-",NA(),BE6)</f>
        <v>4.1100000000000003</v>
      </c>
      <c r="BL11" s="64" t="s">
        <v>23</v>
      </c>
      <c r="BM11" s="65">
        <f>IF(BL6="-",NA(),BL6)</f>
        <v>120.32</v>
      </c>
      <c r="BN11" s="65">
        <f>IF(BM6="-",NA(),BM6)</f>
        <v>153.59</v>
      </c>
      <c r="BO11" s="65">
        <f>IF(BN6="-",NA(),BN6)</f>
        <v>147.61000000000001</v>
      </c>
      <c r="BP11" s="65">
        <f>IF(BO6="-",NA(),BO6)</f>
        <v>109.92</v>
      </c>
      <c r="BQ11" s="65">
        <f>IF(BP6="-",NA(),BP6)</f>
        <v>106.39</v>
      </c>
      <c r="BW11" s="64" t="s">
        <v>23</v>
      </c>
      <c r="BX11" s="65">
        <f>IF(BW6="-",NA(),BW6)</f>
        <v>40.520000000000003</v>
      </c>
      <c r="BY11" s="65">
        <f>IF(BX6="-",NA(),BX6)</f>
        <v>31.91</v>
      </c>
      <c r="BZ11" s="65">
        <f>IF(BY6="-",NA(),BY6)</f>
        <v>32.56</v>
      </c>
      <c r="CA11" s="65">
        <f>IF(BZ6="-",NA(),BZ6)</f>
        <v>41.69</v>
      </c>
      <c r="CB11" s="65">
        <f>IF(CA6="-",NA(),CA6)</f>
        <v>43.43</v>
      </c>
      <c r="CH11" s="64" t="s">
        <v>23</v>
      </c>
      <c r="CI11" s="65">
        <f>IF(CH6="-",NA(),CH6)</f>
        <v>58.63</v>
      </c>
      <c r="CJ11" s="65">
        <f>IF(CI6="-",NA(),CI6)</f>
        <v>79.099999999999994</v>
      </c>
      <c r="CK11" s="65">
        <f>IF(CJ6="-",NA(),CJ6)</f>
        <v>77.05</v>
      </c>
      <c r="CL11" s="65">
        <f>IF(CK6="-",NA(),CK6)</f>
        <v>77.53</v>
      </c>
      <c r="CM11" s="65">
        <f>IF(CL6="-",NA(),CL6)</f>
        <v>64.11</v>
      </c>
      <c r="CS11" s="64" t="s">
        <v>23</v>
      </c>
      <c r="CT11" s="65">
        <f>IF(CS6="-",NA(),CS6)</f>
        <v>89.5</v>
      </c>
      <c r="CU11" s="65">
        <f>IF(CT6="-",NA(),CT6)</f>
        <v>95.75</v>
      </c>
      <c r="CV11" s="65">
        <f>IF(CU6="-",NA(),CU6)</f>
        <v>96.75</v>
      </c>
      <c r="CW11" s="65">
        <f>IF(CV6="-",NA(),CV6)</f>
        <v>96.75</v>
      </c>
      <c r="CX11" s="65">
        <f>IF(CW6="-",NA(),CW6)</f>
        <v>82.34</v>
      </c>
      <c r="DD11" s="64" t="s">
        <v>23</v>
      </c>
      <c r="DE11" s="65">
        <f>IF(DD6="-",NA(),DD6)</f>
        <v>60</v>
      </c>
      <c r="DF11" s="65">
        <f>IF(DE6="-",NA(),DE6)</f>
        <v>62.13</v>
      </c>
      <c r="DG11" s="65">
        <f>IF(DF6="-",NA(),DF6)</f>
        <v>63.65</v>
      </c>
      <c r="DH11" s="65">
        <f>IF(DG6="-",NA(),DG6)</f>
        <v>44.76</v>
      </c>
      <c r="DI11" s="65">
        <f>IF(DH6="-",NA(),DH6)</f>
        <v>45.91</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15">
      <c r="T12" s="64" t="s">
        <v>24</v>
      </c>
      <c r="U12" s="65">
        <f>IF(Y6="-",NA(),Y6)</f>
        <v>120</v>
      </c>
      <c r="V12" s="65">
        <f>IF(Z6="-",NA(),Z6)</f>
        <v>113.67</v>
      </c>
      <c r="W12" s="65">
        <f>IF(AA6="-",NA(),AA6)</f>
        <v>110.79</v>
      </c>
      <c r="X12" s="65">
        <f>IF(AB6="-",NA(),AB6)</f>
        <v>108.76</v>
      </c>
      <c r="Y12" s="65">
        <f>IF(AC6="-",NA(),AC6)</f>
        <v>110.19</v>
      </c>
      <c r="AE12" s="64" t="s">
        <v>24</v>
      </c>
      <c r="AF12" s="65">
        <f>IF(AJ6="-",NA(),AJ6)</f>
        <v>115.82</v>
      </c>
      <c r="AG12" s="65">
        <f t="shared" ref="AG12:AJ12" si="10">IF(AK6="-",NA(),AK6)</f>
        <v>118.97</v>
      </c>
      <c r="AH12" s="65">
        <f t="shared" si="10"/>
        <v>121.15</v>
      </c>
      <c r="AI12" s="65">
        <f t="shared" si="10"/>
        <v>125.8</v>
      </c>
      <c r="AJ12" s="65">
        <f t="shared" si="10"/>
        <v>132.55000000000001</v>
      </c>
      <c r="AP12" s="64" t="s">
        <v>24</v>
      </c>
      <c r="AQ12" s="65">
        <f>IF(AU6="-",NA(),AU6)</f>
        <v>549.77</v>
      </c>
      <c r="AR12" s="65">
        <f t="shared" ref="AR12:AU12" si="11">IF(AV6="-",NA(),AV6)</f>
        <v>730.25</v>
      </c>
      <c r="AS12" s="65">
        <f t="shared" si="11"/>
        <v>868.31</v>
      </c>
      <c r="AT12" s="65">
        <f t="shared" si="11"/>
        <v>732.52</v>
      </c>
      <c r="AU12" s="65">
        <f t="shared" si="11"/>
        <v>819.73</v>
      </c>
      <c r="BA12" s="64" t="s">
        <v>24</v>
      </c>
      <c r="BB12" s="65">
        <f>IF(BF6="-",NA(),BF6)</f>
        <v>536.28</v>
      </c>
      <c r="BC12" s="65">
        <f t="shared" ref="BC12:BF12" si="12">IF(BG6="-",NA(),BG6)</f>
        <v>514.66</v>
      </c>
      <c r="BD12" s="65">
        <f t="shared" si="12"/>
        <v>504.81</v>
      </c>
      <c r="BE12" s="65">
        <f t="shared" si="12"/>
        <v>498.01</v>
      </c>
      <c r="BF12" s="65">
        <f t="shared" si="12"/>
        <v>490.39</v>
      </c>
      <c r="BL12" s="64" t="s">
        <v>24</v>
      </c>
      <c r="BM12" s="65">
        <f>IF(BQ6="-",NA(),BQ6)</f>
        <v>100.54</v>
      </c>
      <c r="BN12" s="65">
        <f t="shared" ref="BN12:BQ12" si="13">IF(BR6="-",NA(),BR6)</f>
        <v>95.99</v>
      </c>
      <c r="BO12" s="65">
        <f t="shared" si="13"/>
        <v>94.91</v>
      </c>
      <c r="BP12" s="65">
        <f t="shared" si="13"/>
        <v>90.22</v>
      </c>
      <c r="BQ12" s="65">
        <f t="shared" si="13"/>
        <v>90.8</v>
      </c>
      <c r="BW12" s="64" t="s">
        <v>24</v>
      </c>
      <c r="BX12" s="65">
        <f>IF(CB6="-",NA(),CB6)</f>
        <v>42.19</v>
      </c>
      <c r="BY12" s="65">
        <f t="shared" ref="BY12:CB12" si="14">IF(CC6="-",NA(),CC6)</f>
        <v>44.55</v>
      </c>
      <c r="BZ12" s="65">
        <f t="shared" si="14"/>
        <v>47.36</v>
      </c>
      <c r="CA12" s="65">
        <f t="shared" si="14"/>
        <v>49.94</v>
      </c>
      <c r="CB12" s="65">
        <f t="shared" si="14"/>
        <v>50.56</v>
      </c>
      <c r="CH12" s="64" t="s">
        <v>24</v>
      </c>
      <c r="CI12" s="65">
        <f>IF(CM6="-",NA(),CM6)</f>
        <v>35.54</v>
      </c>
      <c r="CJ12" s="65">
        <f t="shared" ref="CJ12:CM12" si="15">IF(CN6="-",NA(),CN6)</f>
        <v>35.24</v>
      </c>
      <c r="CK12" s="65">
        <f t="shared" si="15"/>
        <v>35.22</v>
      </c>
      <c r="CL12" s="65">
        <f t="shared" si="15"/>
        <v>34.92</v>
      </c>
      <c r="CM12" s="65">
        <f t="shared" si="15"/>
        <v>34.19</v>
      </c>
      <c r="CS12" s="64" t="s">
        <v>24</v>
      </c>
      <c r="CT12" s="65">
        <f>IF(CX6="-",NA(),CX6)</f>
        <v>50.81</v>
      </c>
      <c r="CU12" s="65">
        <f t="shared" ref="CU12:CX12" si="16">IF(CY6="-",NA(),CY6)</f>
        <v>50.28</v>
      </c>
      <c r="CV12" s="65">
        <f t="shared" si="16"/>
        <v>51.42</v>
      </c>
      <c r="CW12" s="65">
        <f t="shared" si="16"/>
        <v>50.9</v>
      </c>
      <c r="CX12" s="65">
        <f t="shared" si="16"/>
        <v>49.05</v>
      </c>
      <c r="DD12" s="64" t="s">
        <v>24</v>
      </c>
      <c r="DE12" s="65">
        <f>IF(DI6="-",NA(),DI6)</f>
        <v>53.32</v>
      </c>
      <c r="DF12" s="65">
        <f t="shared" ref="DF12:DI12" si="17">IF(DJ6="-",NA(),DJ6)</f>
        <v>53.4</v>
      </c>
      <c r="DG12" s="65">
        <f t="shared" si="17"/>
        <v>53.49</v>
      </c>
      <c r="DH12" s="65">
        <f t="shared" si="17"/>
        <v>54.3</v>
      </c>
      <c r="DI12" s="65">
        <f t="shared" si="17"/>
        <v>55.32</v>
      </c>
      <c r="DO12" s="64" t="s">
        <v>24</v>
      </c>
      <c r="DP12" s="65">
        <f>IF(DT6="-",NA(),DT6)</f>
        <v>3.56</v>
      </c>
      <c r="DQ12" s="65">
        <f t="shared" ref="DQ12:DT12" si="18">IF(DU6="-",NA(),DU6)</f>
        <v>3.46</v>
      </c>
      <c r="DR12" s="65">
        <f t="shared" si="18"/>
        <v>3.28</v>
      </c>
      <c r="DS12" s="65">
        <f t="shared" si="18"/>
        <v>4.66</v>
      </c>
      <c r="DT12" s="65">
        <f t="shared" si="18"/>
        <v>7.35</v>
      </c>
      <c r="DZ12" s="64" t="s">
        <v>24</v>
      </c>
      <c r="EA12" s="65">
        <f>IF(EE6="-",NA(),EE6)</f>
        <v>0.06</v>
      </c>
      <c r="EB12" s="65">
        <f t="shared" ref="EB12:EE12" si="19">IF(EF6="-",NA(),EF6)</f>
        <v>0.13</v>
      </c>
      <c r="EC12" s="65">
        <f t="shared" si="19"/>
        <v>0.02</v>
      </c>
      <c r="ED12" s="65">
        <f t="shared" si="19"/>
        <v>0.06</v>
      </c>
      <c r="EE12" s="65">
        <f t="shared" si="19"/>
        <v>0.09</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西田 貴嗣</cp:lastModifiedBy>
  <dcterms:created xsi:type="dcterms:W3CDTF">2021-12-03T09:00:21Z</dcterms:created>
  <dcterms:modified xsi:type="dcterms:W3CDTF">2022-02-21T06:21:55Z</dcterms:modified>
  <cp:category/>
</cp:coreProperties>
</file>