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3年度\R3管理係\11各種調査\★★★★令和３年度分\公営企業に係る経営比較分析表（令和2年度決算）の分析等について\"/>
    </mc:Choice>
  </mc:AlternateContent>
  <workbookProtection workbookAlgorithmName="SHA-512" workbookHashValue="PREPvubUZNQ/aXgM/3nQcheP87bNCYzUaq2zLKXB5lk4h0AWOqe0Jpufpa/h6KTEe8hMWNAEsr8UeVkZrOLenQ==" workbookSaltValue="lbIK4KlvclGZmkWWcu3NAg==" workbookSpinCount="100000" lockStructure="1"/>
  <bookViews>
    <workbookView xWindow="0" yWindow="0" windowWidth="23040" windowHeight="886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<sst xmlns="http://schemas.openxmlformats.org/spreadsheetml/2006/main" count="319" uniqueCount="119">
  <si>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</si>
  <si>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</si>
  <si>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</si>
  <si>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</si>
  <si>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</si>
  <si>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</si>
  <si>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</si>
  <si>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</si>
  <si>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</si>
  <si>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</si>
  <si>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</si>
  <si>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</si>
  <si>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</si>
  <si>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</si>
  <si>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</si>
  <si>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</si>
  <si>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</si>
  <si>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</si>
  <si>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</si>
  <si>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</si>
  <si>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</si>
  <si>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</si>
  <si>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</si>
  <si>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</si>
  <si>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</si>
  <si>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</si>
  <si>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</si>
  <si>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</si>
  <si>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</si>
  <si>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</si>
  <si>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</si>
  <si>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</si>
  <si>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</si>
  <si>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</si>
  <si>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</si>
  <si>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</si>
  <si>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</si>
  <si>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</si>
  <si>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</si>
  <si>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</si>
  <si>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</si>
  <si>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</si>
  <si>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</si>
  <si>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</si>
  <si>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</si>
  <si>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</si>
  <si>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</si>
  <si>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</si>
  <si>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</si>
  <si>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</si>
  <si>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</si>
  <si>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</si>
  <si>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</si>
  <si>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</si>
  <si>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</si>
  <si>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</si>
  <si>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</si>
  <si>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</si>
  <si>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</si>
  <si>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</si>
  <si>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</si>
  <si>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</si>
  <si>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</si>
  <si>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</si>
  <si>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</si>
  <si>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</si>
  <si>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</si>
  <si>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</si>
  <si>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</si>
  <si>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</si>
  <si>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</si>
  <si>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</si>
  <si>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</si>
  <si>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</si>
  <si>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</si>
  <si>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</si>
  <si>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</si>
  <si>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</si>
  <si>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</si>
  <si>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</si>
  <si>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</si>
  <si>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</si>
  <si>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</si>
  <si>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</si>
  <si>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</si>
  <si>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</si>
  <si>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</si>
  <si>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</si>
  <si>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</si>
  <si>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</si>
  <si>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</si>
  <si>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</si>
  <si>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</si>
  <si>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</si>
  <si>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</si>
  <si>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</si>
  <si>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</si>
  <si>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</si>
  <si>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</si>
  <si>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</si>
  <si>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</si>
  <si>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</si>
  <si>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</si>
  <si>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</si>
  <si>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</si>
  <si>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</si>
  <si>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</si>
  <si>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</si>
  <si>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</si>
  <si>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</si>
  <si>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</si>
  <si>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</si>
  <si>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</si>
  <si>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</si>
  <si>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</si>
  <si>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</si>
  <si>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平成１７年度から供用開始し、管渠については、概ね良好である。三つの処理場については、修繕等が増加しており、最適整備構想による更新等を行う。
　維持管理に対する財源の確保が課題である。</t>
    <phoneticPr fontId="4"/>
  </si>
  <si>
    <t>①収益的収支比率、⑤経費回収率
　収益的収支比率は平均値より低く赤字となっている。経費回収率は、平均値より高いものの、収入の半分以上を一般会計からの補助金で賄っている。令和２年度に策定した経営戦略により、適正な使用料金の設定を令和３年度以降継続して検討し、率の向上に努める。
⑦施設利用率
　平均値より高いものの、今後、人口減少傾向にあり、大きな転機を迎えている。
⑧水洗化率
　平均値並みであるが、近年はあまり伸びていない現状。引き続き戸別訪問等により水洗化の促進を図っていかなければならない。</t>
    <rPh sb="25" eb="28">
      <t>ヘイキンチ</t>
    </rPh>
    <rPh sb="30" eb="31">
      <t>ヒク</t>
    </rPh>
    <rPh sb="32" eb="34">
      <t>アカジ</t>
    </rPh>
    <rPh sb="74" eb="76">
      <t>ホジョ</t>
    </rPh>
    <rPh sb="194" eb="195">
      <t>アタイ</t>
    </rPh>
    <rPh sb="195" eb="196">
      <t>ナ</t>
    </rPh>
    <phoneticPr fontId="4"/>
  </si>
  <si>
    <t>公営企業会計移行に伴い、今後、処理場の統合や公共下水道への編入、包括的民間委託の導入の検討及び使用料の見直しに取り組む予定としている。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</si>
</sst>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DB-43CF-B6DC-A8C31D84A2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E7DB-43CF-B6DC-A8C31D84A2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56.55</c:v>
                </c:pt>
              </c:numCache>
            </c:numRef>
          </c:val>
          <c:extLst>
            <c:ext xmlns:c16="http://schemas.microsoft.com/office/drawing/2014/chart" uri="{C3380CC4-5D6E-409C-BE32-E72D297353CC}">
              <c16:uniqueId val="{00000000-8F1F-437B-81AB-E1C25333C8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F1F-437B-81AB-E1C25333C8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87.3</c:v>
                </c:pt>
              </c:numCache>
            </c:numRef>
          </c:val>
          <c:extLst>
            <c:ext xmlns:c16="http://schemas.microsoft.com/office/drawing/2014/chart" uri="{C3380CC4-5D6E-409C-BE32-E72D297353CC}">
              <c16:uniqueId val="{00000000-588F-485B-A517-F3D12355F4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88F-485B-A517-F3D12355F4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75.319999999999993</c:v>
                </c:pt>
              </c:numCache>
            </c:numRef>
          </c:val>
          <c:extLst>
            <c:ext xmlns:c16="http://schemas.microsoft.com/office/drawing/2014/chart" uri="{C3380CC4-5D6E-409C-BE32-E72D297353CC}">
              <c16:uniqueId val="{00000000-3FAF-42BD-9B6A-40364FB868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FAF-42BD-9B6A-40364FB868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1FE3-4238-9932-E930CB5E19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1FE3-4238-9932-E930CB5E19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2A-4523-B0A3-0CE6682B2D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B2A-4523-B0A3-0CE6682B2D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131.22999999999999</c:v>
                </c:pt>
              </c:numCache>
            </c:numRef>
          </c:val>
          <c:extLst>
            <c:ext xmlns:c16="http://schemas.microsoft.com/office/drawing/2014/chart" uri="{C3380CC4-5D6E-409C-BE32-E72D297353CC}">
              <c16:uniqueId val="{00000000-4003-46ED-805D-C87184CAA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4003-46ED-805D-C87184CAA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33.840000000000003</c:v>
                </c:pt>
              </c:numCache>
            </c:numRef>
          </c:val>
          <c:extLst>
            <c:ext xmlns:c16="http://schemas.microsoft.com/office/drawing/2014/chart" uri="{C3380CC4-5D6E-409C-BE32-E72D297353CC}">
              <c16:uniqueId val="{00000000-C770-4922-B5CD-57946F9548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770-4922-B5CD-57946F9548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A7-4771-AC17-3D07DC6728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A6A7-4771-AC17-3D07DC6728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86.44</c:v>
                </c:pt>
              </c:numCache>
            </c:numRef>
          </c:val>
          <c:extLst>
            <c:ext xmlns:c16="http://schemas.microsoft.com/office/drawing/2014/chart" uri="{C3380CC4-5D6E-409C-BE32-E72D297353CC}">
              <c16:uniqueId val="{00000000-0142-4CD5-841D-F0CD3453F0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142-4CD5-841D-F0CD3453F0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123.54</c:v>
                </c:pt>
              </c:numCache>
            </c:numRef>
          </c:val>
          <c:extLst>
            <c:ext xmlns:c16="http://schemas.microsoft.com/office/drawing/2014/chart" uri="{C3380CC4-5D6E-409C-BE32-E72D297353CC}">
              <c16:uniqueId val="{00000000-3571-4259-8E15-CDE8E2088D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3571-4259-8E15-CDE8E2088D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熊本県　大津町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35394</v>
      </c>
      <c r="AM8" s="69"/>
      <c r="AN8" s="69"/>
      <c r="AO8" s="69"/>
      <c r="AP8" s="69"/>
      <c r="AQ8" s="69"/>
      <c r="AR8" s="69"/>
      <c r="AS8" s="69"/>
      <c r="AT8" s="68">
        <f>データ!T6</f>
        <v>99.1</v>
      </c>
      <c r="AU8" s="68"/>
      <c r="AV8" s="68"/>
      <c r="AW8" s="68"/>
      <c r="AX8" s="68"/>
      <c r="AY8" s="68"/>
      <c r="AZ8" s="68"/>
      <c r="BA8" s="68"/>
      <c r="BB8" s="68">
        <f>データ!U6</f>
        <v>357.15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57.91</v>
      </c>
      <c r="J10" s="68"/>
      <c r="K10" s="68"/>
      <c r="L10" s="68"/>
      <c r="M10" s="68"/>
      <c r="N10" s="68"/>
      <c r="O10" s="68"/>
      <c r="P10" s="68">
        <f>データ!P6</f>
        <v>8</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2834</v>
      </c>
      <c r="AM10" s="69"/>
      <c r="AN10" s="69"/>
      <c r="AO10" s="69"/>
      <c r="AP10" s="69"/>
      <c r="AQ10" s="69"/>
      <c r="AR10" s="69"/>
      <c r="AS10" s="69"/>
      <c r="AT10" s="68">
        <f>データ!W6</f>
        <v>2.39</v>
      </c>
      <c r="AU10" s="68"/>
      <c r="AV10" s="68"/>
      <c r="AW10" s="68"/>
      <c r="AX10" s="68"/>
      <c r="AY10" s="68"/>
      <c r="AZ10" s="68"/>
      <c r="BA10" s="68"/>
      <c r="BB10" s="68">
        <f>データ!X6</f>
        <v>1185.77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zOrlnpRSpzW5B1di2XCxLNhrsW+ez5YgHaeMBD9C6MBMpIJoNHI7h2hKVsrYOrn1Ycw416QCfHTgk4j+boaFQ==" saltValue="hlLPkH9LRVLLjBccxVit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434035</v>
      </c>
      <c r="D6" s="33">
        <f t="shared" si="3"/>
        <v>46</v>
      </c>
      <c r="E6" s="33">
        <f t="shared" si="3"/>
        <v>17</v>
      </c>
      <c r="F6" s="33">
        <f t="shared" si="3"/>
        <v>5</v>
      </c>
      <c r="G6" s="33">
        <f t="shared" si="3"/>
        <v>0</v>
      </c>
      <c r="H6" s="33" t="str">
        <f t="shared" si="3"/>
        <v>熊本県　大津町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57.91</v>
      </c>
      <c r="P6" s="34">
        <f t="shared" si="3"/>
        <v>8</v>
      </c>
      <c r="Q6" s="34">
        <f t="shared" si="3"/>
        <v>100</v>
      </c>
      <c r="R6" s="34">
        <f t="shared" si="3"/>
        <v>2200</v>
      </c>
      <c r="S6" s="34">
        <f t="shared" si="3"/>
        <v>35394</v>
      </c>
      <c r="T6" s="34">
        <f t="shared" si="3"/>
        <v>99.1</v>
      </c>
      <c r="U6" s="34">
        <f t="shared" si="3"/>
        <v>357.15</v>
      </c>
      <c r="V6" s="34">
        <f t="shared" si="3"/>
        <v>2834</v>
      </c>
      <c r="W6" s="34">
        <f t="shared" si="3"/>
        <v>2.39</v>
      </c>
      <c r="X6" s="34">
        <f t="shared" si="3"/>
        <v>1185.77</v>
      </c>
      <c r="Y6" s="35" t="str">
        <f>IF(Y7="",NA(),Y7)</f>
        <v>-</v>
      </c>
      <c r="Z6" s="35" t="str">
        <f t="shared" ref="Z6:AH6" si="4">IF(Z7="",NA(),Z7)</f>
        <v>-</v>
      </c>
      <c r="AA6" s="35" t="str">
        <f t="shared" si="4"/>
        <v>-</v>
      </c>
      <c r="AB6" s="35" t="str">
        <f t="shared" si="4"/>
        <v>-</v>
      </c>
      <c r="AC6" s="35">
        <f t="shared" si="4"/>
        <v>75.319999999999993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131.22999999999999</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33.840000000000003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86.44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123.54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56.55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87.3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434035</v>
      </c>
      <c r="D7" s="37">
        <v>46</v>
      </c>
      <c r="E7" s="37">
        <v>17</v>
      </c>
      <c r="F7" s="37">
        <v>5</v>
      </c>
      <c r="G7" s="37">
        <v>0</v>
      </c>
      <c r="H7" s="37" t="s">
        <v>96</v>
      </c>
      <c r="I7" s="37" t="s">
        <v>97</v>
      </c>
      <c r="J7" s="37" t="s">
        <v>98</v>
      </c>
      <c r="K7" s="37" t="s">
        <v>99</v>
      </c>
      <c r="L7" s="37" t="s">
        <v>100</v>
      </c>
      <c r="M7" s="37" t="s">
        <v>101</v>
      </c>
      <c r="N7" s="38" t="s">
        <v>102</v>
      </c>
      <c r="O7" s="38">
        <v>57.91</v>
      </c>
      <c r="P7" s="38">
        <v>8</v>
      </c>
      <c r="Q7" s="38">
        <v>100</v>
      </c>
      <c r="R7" s="38">
        <v>2200</v>
      </c>
      <c r="S7" s="38">
        <v>35394</v>
      </c>
      <c r="T7" s="38">
        <v>99.1</v>
      </c>
      <c r="U7" s="38">
        <v>357.15</v>
      </c>
      <c r="V7" s="38">
        <v>2834</v>
      </c>
      <c r="W7" s="38">
        <v>2.39</v>
      </c>
      <c r="X7" s="38">
        <v>1185.77</v>
      </c>
      <c r="Y7" s="38" t="s">
        <v>102</v>
      </c>
      <c r="Z7" s="38" t="s">
        <v>102</v>
      </c>
      <c r="AA7" s="38" t="s">
        <v>102</v>
      </c>
      <c r="AB7" s="38" t="s">
        <v>102</v>
      </c>
      <c r="AC7" s="38">
        <v>75.319999999999993</v>
      </c>
      <c r="AD7" s="38" t="s">
        <v>102</v>
      </c>
      <c r="AE7" s="38" t="s">
        <v>102</v>
      </c>
      <c r="AF7" s="38" t="s">
        <v>102</v>
      </c>
      <c r="AG7" s="38" t="s">
        <v>102</v>
      </c>
      <c r="AH7" s="38">
        <v>106.37</v>
      </c>
      <c r="AI7" s="38">
        <v>104.99</v>
      </c>
      <c r="AJ7" s="38" t="s">
        <v>102</v>
      </c>
      <c r="AK7" s="38" t="s">
        <v>102</v>
      </c>
      <c r="AL7" s="38" t="s">
        <v>102</v>
      </c>
      <c r="AM7" s="38" t="s">
        <v>102</v>
      </c>
      <c r="AN7" s="38">
        <v>131.22999999999999</v>
      </c>
      <c r="AO7" s="38" t="s">
        <v>102</v>
      </c>
      <c r="AP7" s="38" t="s">
        <v>102</v>
      </c>
      <c r="AQ7" s="38" t="s">
        <v>102</v>
      </c>
      <c r="AR7" s="38" t="s">
        <v>102</v>
      </c>
      <c r="AS7" s="38">
        <v>139.02000000000001</v>
      </c>
      <c r="AT7" s="38">
        <v>121.19</v>
      </c>
      <c r="AU7" s="38" t="s">
        <v>102</v>
      </c>
      <c r="AV7" s="38" t="s">
        <v>102</v>
      </c>
      <c r="AW7" s="38" t="s">
        <v>102</v>
      </c>
      <c r="AX7" s="38" t="s">
        <v>102</v>
      </c>
      <c r="AY7" s="38">
        <v>33.840000000000003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86.44</v>
      </c>
      <c r="BV7" s="38" t="s">
        <v>102</v>
      </c>
      <c r="BW7" s="38" t="s">
        <v>102</v>
      </c>
      <c r="BX7" s="38" t="s">
        <v>102</v>
      </c>
      <c r="BY7" s="38" t="s">
        <v>102</v>
      </c>
      <c r="BZ7" s="38">
        <v>57.08</v>
      </c>
      <c r="CA7" s="38">
        <v>60.94</v>
      </c>
      <c r="CB7" s="38" t="s">
        <v>102</v>
      </c>
      <c r="CC7" s="38" t="s">
        <v>102</v>
      </c>
      <c r="CD7" s="38" t="s">
        <v>102</v>
      </c>
      <c r="CE7" s="38" t="s">
        <v>102</v>
      </c>
      <c r="CF7" s="38">
        <v>123.54</v>
      </c>
      <c r="CG7" s="38" t="s">
        <v>102</v>
      </c>
      <c r="CH7" s="38" t="s">
        <v>102</v>
      </c>
      <c r="CI7" s="38" t="s">
        <v>102</v>
      </c>
      <c r="CJ7" s="38" t="s">
        <v>102</v>
      </c>
      <c r="CK7" s="38">
        <v>274.99</v>
      </c>
      <c r="CL7" s="38">
        <v>253.04</v>
      </c>
      <c r="CM7" s="38" t="s">
        <v>102</v>
      </c>
      <c r="CN7" s="38" t="s">
        <v>102</v>
      </c>
      <c r="CO7" s="38" t="s">
        <v>102</v>
      </c>
      <c r="CP7" s="38" t="s">
        <v>102</v>
      </c>
      <c r="CQ7" s="38">
        <v>56.55</v>
      </c>
      <c r="CR7" s="38" t="s">
        <v>102</v>
      </c>
      <c r="CS7" s="38" t="s">
        <v>102</v>
      </c>
      <c r="CT7" s="38" t="s">
        <v>102</v>
      </c>
      <c r="CU7" s="38" t="s">
        <v>102</v>
      </c>
      <c r="CV7" s="38">
        <v>54.83</v>
      </c>
      <c r="CW7" s="38">
        <v>54.84</v>
      </c>
      <c r="CX7" s="38" t="s">
        <v>102</v>
      </c>
      <c r="CY7" s="38" t="s">
        <v>102</v>
      </c>
      <c r="CZ7" s="38" t="s">
        <v>102</v>
      </c>
      <c r="DA7" s="38" t="s">
        <v>102</v>
      </c>
      <c r="DB7" s="38">
        <v>87.3</v>
      </c>
      <c r="DC7" s="38" t="s">
        <v>102</v>
      </c>
      <c r="DD7" s="38" t="s">
        <v>102</v>
      </c>
      <c r="DE7" s="38" t="s">
        <v>102</v>
      </c>
      <c r="DF7" s="38" t="s">
        <v>102</v>
      </c>
      <c r="DG7" s="38">
        <v>84.7</v>
      </c>
      <c r="DH7" s="38">
        <v>86.6</v>
      </c>
      <c r="DI7" s="38" t="s">
        <v>102</v>
      </c>
      <c r="DJ7" s="38" t="s">
        <v>102</v>
      </c>
      <c r="DK7" s="38" t="s">
        <v>102</v>
      </c>
      <c r="DL7" s="38" t="s">
        <v>102</v>
      </c>
      <c r="DM7" s="38">
        <v>3.14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本郷 邦之</cp:lastModifiedBy>
  <cp:lastPrinted>2022-01-27T07:15:10Z</cp:lastPrinted>
  <dcterms:created xsi:type="dcterms:W3CDTF">2021-12-03T07:35:20Z</dcterms:created>
  <dcterms:modified xsi:type="dcterms:W3CDTF">2022-02-28T06:06:36Z</dcterms:modified>
  <cp:category/>
</cp:coreProperties>
</file>