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下水道課\@平成31年度\H31管理係\14地方公営企業決算状況調査\H30決算状況調査\⑭公営企業に係る経営比較分析表（平成３０年度決算）の分析等\20_大津町\下水道（法非適）\"/>
    </mc:Choice>
  </mc:AlternateContent>
  <workbookProtection workbookAlgorithmName="SHA-512" workbookHashValue="FNJmh7r8mP6EdjqQh+In/djte39GYAmOno2ACja7q6J2KnMbJy++3QuuqYQ0GzYwtZ6DVJFrPu+d2IRMGjTI1w==" workbookSaltValue="VDjmSa7oWMUdunSS2aWrBw==" workbookSpinCount="100000" lockStructure="1"/>
  <bookViews>
    <workbookView xWindow="0" yWindow="0" windowWidth="15360" windowHeight="76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<sst xmlns="http://schemas.openxmlformats.org/spreadsheetml/2006/main" count="228" uniqueCount="112">
  <si>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</si>
  <si>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</si>
  <si>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</si>
  <si>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</si>
  <si>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</si>
  <si>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</si>
  <si>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</si>
  <si>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</si>
  <si>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</si>
  <si>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</si>
  <si>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</si>
  <si>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</si>
  <si>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</si>
  <si>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</si>
  <si>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</si>
  <si>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</si>
  <si>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</si>
  <si>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</si>
  <si>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</si>
  <si>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</si>
  <si>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</si>
  <si>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</si>
  <si>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</si>
  <si>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</si>
  <si>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</si>
  <si>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</si>
  <si>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</si>
  <si>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</si>
  <si>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</si>
  <si>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</si>
  <si>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</si>
  <si>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</si>
  <si>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</si>
  <si>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</si>
  <si>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</si>
  <si>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</si>
  <si>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</si>
  <si>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</si>
  <si>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</si>
  <si>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</si>
  <si>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</si>
  <si>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</si>
  <si>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</si>
  <si>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</si>
  <si>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</si>
  <si>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</si>
  <si>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</si>
  <si>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</si>
  <si>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</si>
  <si>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</si>
  <si>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</si>
  <si>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</si>
  <si>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</si>
  <si>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</si>
  <si>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</si>
  <si>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</si>
  <si>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</si>
  <si>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</si>
  <si>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</si>
  <si>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</si>
  <si>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</si>
  <si>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</si>
  <si>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</si>
  <si>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</si>
  <si>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</si>
  <si>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</si>
  <si>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</si>
  <si>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</si>
  <si>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</si>
  <si>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</si>
  <si>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</si>
  <si>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</si>
  <si>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</si>
  <si>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</si>
  <si>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</si>
  <si>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</si>
  <si>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</si>
  <si>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</si>
  <si>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</si>
  <si>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</si>
  <si>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</si>
  <si>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</si>
  <si>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</si>
  <si>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</si>
  <si>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</si>
  <si>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</si>
  <si>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</si>
  <si>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</si>
  <si>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</si>
  <si>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</si>
  <si>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</si>
  <si>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</si>
  <si>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</si>
  <si>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</si>
  <si>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</si>
  <si>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</si>
  <si>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</si>
  <si>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</si>
  <si>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</si>
  <si>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</si>
  <si>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</si>
  <si>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</si>
  <si>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</si>
  <si>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</si>
  <si>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</si>
  <si>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</si>
  <si>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</si>
  <si>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</si>
  <si>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</si>
  <si>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収入の半分以上を一般会計からの繰入金で賄っている。適正な使用料金の設定を検討し、率の向上に努める。
⑦施設利用率
　平均値より高いものの、今後、人口減少傾向にあり、大きな転機を迎えている。
⑧水洗化率
　平均値より高いものの、近年はあまり伸びていない現状で、引き続き戸別訪問等により水洗化の促進を図っていかなければならない。</t>
    <rPh sb="1" eb="4">
      <t>シュウエキテキ</t>
    </rPh>
    <rPh sb="4" eb="6">
      <t>シュウシ</t>
    </rPh>
    <rPh sb="6" eb="8">
      <t>ヒリツ</t>
    </rPh>
    <rPh sb="10" eb="12">
      <t>シュウニュウ</t>
    </rPh>
    <rPh sb="13" eb="15">
      <t>ハンブン</t>
    </rPh>
    <rPh sb="15" eb="17">
      <t>イジョウ</t>
    </rPh>
    <rPh sb="18" eb="20">
      <t>イッパン</t>
    </rPh>
    <rPh sb="20" eb="22">
      <t>カイケイ</t>
    </rPh>
    <rPh sb="25" eb="27">
      <t>クリイレ</t>
    </rPh>
    <rPh sb="27" eb="28">
      <t>キン</t>
    </rPh>
    <rPh sb="29" eb="30">
      <t>マカナ</t>
    </rPh>
    <rPh sb="35" eb="37">
      <t>テキセイ</t>
    </rPh>
    <rPh sb="38" eb="40">
      <t>シヨウ</t>
    </rPh>
    <rPh sb="40" eb="42">
      <t>リョウキン</t>
    </rPh>
    <rPh sb="43" eb="45">
      <t>セッテイ</t>
    </rPh>
    <rPh sb="46" eb="48">
      <t>ケントウ</t>
    </rPh>
    <rPh sb="50" eb="51">
      <t>リツ</t>
    </rPh>
    <rPh sb="52" eb="54">
      <t>コウジョウ</t>
    </rPh>
    <rPh sb="55" eb="56">
      <t>ツト</t>
    </rPh>
    <rPh sb="61" eb="63">
      <t>シセツ</t>
    </rPh>
    <rPh sb="63" eb="66">
      <t>リヨウリツ</t>
    </rPh>
    <rPh sb="68" eb="71">
      <t>ヘイキンチ</t>
    </rPh>
    <rPh sb="73" eb="74">
      <t>タカ</t>
    </rPh>
    <rPh sb="79" eb="81">
      <t>コンゴ</t>
    </rPh>
    <rPh sb="82" eb="84">
      <t>ジンコウ</t>
    </rPh>
    <rPh sb="84" eb="86">
      <t>ゲンショウ</t>
    </rPh>
    <rPh sb="86" eb="88">
      <t>ケイコウ</t>
    </rPh>
    <rPh sb="92" eb="93">
      <t>オオ</t>
    </rPh>
    <rPh sb="95" eb="97">
      <t>テンキ</t>
    </rPh>
    <rPh sb="98" eb="99">
      <t>ムカ</t>
    </rPh>
    <rPh sb="106" eb="109">
      <t>スイセンカ</t>
    </rPh>
    <rPh sb="109" eb="110">
      <t>リツ</t>
    </rPh>
    <rPh sb="112" eb="115">
      <t>ヘイキンチ</t>
    </rPh>
    <rPh sb="117" eb="118">
      <t>タカ</t>
    </rPh>
    <rPh sb="123" eb="125">
      <t>キンネン</t>
    </rPh>
    <rPh sb="129" eb="130">
      <t>ノ</t>
    </rPh>
    <rPh sb="135" eb="137">
      <t>ゲンジョウ</t>
    </rPh>
    <rPh sb="139" eb="140">
      <t>ヒ</t>
    </rPh>
    <rPh sb="141" eb="142">
      <t>ツヅ</t>
    </rPh>
    <rPh sb="143" eb="145">
      <t>コベツ</t>
    </rPh>
    <rPh sb="145" eb="147">
      <t>ホウモン</t>
    </rPh>
    <rPh sb="147" eb="148">
      <t>トウ</t>
    </rPh>
    <rPh sb="151" eb="154">
      <t>スイセンカ</t>
    </rPh>
    <rPh sb="155" eb="157">
      <t>ソクシン</t>
    </rPh>
    <rPh sb="158" eb="159">
      <t>ハカ</t>
    </rPh>
    <phoneticPr fontId="4"/>
  </si>
  <si>
    <t>　平成１７年度から供用開始し、管渠については、概ね良好である。三つの処理場については、修繕等が増加しており、本年度策定する最適整備構想による適正な更新を行う。
　維持管理に対する財源の確保が課題である。</t>
    <rPh sb="1" eb="3">
      <t>ヘイセイ</t>
    </rPh>
    <rPh sb="5" eb="7">
      <t>ネンド</t>
    </rPh>
    <rPh sb="9" eb="11">
      <t>キョウヨウ</t>
    </rPh>
    <rPh sb="11" eb="13">
      <t>カイシ</t>
    </rPh>
    <rPh sb="15" eb="16">
      <t>カン</t>
    </rPh>
    <rPh sb="16" eb="17">
      <t>キョ</t>
    </rPh>
    <rPh sb="23" eb="24">
      <t>オオム</t>
    </rPh>
    <rPh sb="25" eb="27">
      <t>リョウコウ</t>
    </rPh>
    <rPh sb="31" eb="32">
      <t>ミッ</t>
    </rPh>
    <rPh sb="34" eb="36">
      <t>ショリ</t>
    </rPh>
    <rPh sb="36" eb="37">
      <t>ジョウ</t>
    </rPh>
    <rPh sb="43" eb="46">
      <t>シュウゼントウ</t>
    </rPh>
    <rPh sb="47" eb="49">
      <t>ゾウカ</t>
    </rPh>
    <rPh sb="54" eb="57">
      <t>ホンネンド</t>
    </rPh>
    <rPh sb="57" eb="59">
      <t>サクテイ</t>
    </rPh>
    <rPh sb="61" eb="63">
      <t>サイテキ</t>
    </rPh>
    <rPh sb="63" eb="65">
      <t>セイビ</t>
    </rPh>
    <rPh sb="65" eb="67">
      <t>コウソウ</t>
    </rPh>
    <rPh sb="70" eb="72">
      <t>テキセイ</t>
    </rPh>
    <rPh sb="73" eb="75">
      <t>コウシン</t>
    </rPh>
    <rPh sb="76" eb="77">
      <t>オコナ</t>
    </rPh>
    <rPh sb="81" eb="83">
      <t>イジ</t>
    </rPh>
    <rPh sb="83" eb="85">
      <t>カンリ</t>
    </rPh>
    <rPh sb="86" eb="87">
      <t>タイ</t>
    </rPh>
    <rPh sb="89" eb="91">
      <t>ザイゲン</t>
    </rPh>
    <rPh sb="92" eb="94">
      <t>カクホ</t>
    </rPh>
    <rPh sb="95" eb="97">
      <t>カダイ</t>
    </rPh>
    <phoneticPr fontId="4"/>
  </si>
  <si>
    <t>　令和２年度からの公営企業会計移行に伴い、今後、処理場の統合や公共下水道への編入、包括的民間委託の導入の検討及び使用料の見直しに取り組む予定としている。
　経営戦略については、令和２年度までに策定予定である。</t>
    <rPh sb="1" eb="3">
      <t>レイワ</t>
    </rPh>
    <rPh sb="4" eb="6">
      <t>ネンド</t>
    </rPh>
    <rPh sb="9" eb="11">
      <t>コウエイ</t>
    </rPh>
    <rPh sb="11" eb="13">
      <t>キギョウ</t>
    </rPh>
    <rPh sb="13" eb="15">
      <t>カイケイ</t>
    </rPh>
    <rPh sb="15" eb="17">
      <t>イコウ</t>
    </rPh>
    <rPh sb="18" eb="19">
      <t>トモナ</t>
    </rPh>
    <rPh sb="21" eb="23">
      <t>コンゴ</t>
    </rPh>
    <rPh sb="24" eb="26">
      <t>ショリ</t>
    </rPh>
    <rPh sb="26" eb="27">
      <t>ジョウ</t>
    </rPh>
    <rPh sb="28" eb="30">
      <t>トウゴウ</t>
    </rPh>
    <rPh sb="31" eb="33">
      <t>コウキョウ</t>
    </rPh>
    <rPh sb="33" eb="36">
      <t>ゲスイドウ</t>
    </rPh>
    <rPh sb="38" eb="40">
      <t>ヘンニュウ</t>
    </rPh>
    <rPh sb="41" eb="44">
      <t>ホウカツテキ</t>
    </rPh>
    <rPh sb="44" eb="46">
      <t>ミンカン</t>
    </rPh>
    <rPh sb="46" eb="48">
      <t>イタク</t>
    </rPh>
    <rPh sb="49" eb="51">
      <t>ドウニュウ</t>
    </rPh>
    <rPh sb="52" eb="54">
      <t>ケントウ</t>
    </rPh>
    <rPh sb="54" eb="55">
      <t>オヨ</t>
    </rPh>
    <rPh sb="56" eb="59">
      <t>シヨウリョウ</t>
    </rPh>
    <rPh sb="60" eb="62">
      <t>ミナオ</t>
    </rPh>
    <rPh sb="64" eb="65">
      <t>ト</t>
    </rPh>
    <rPh sb="66" eb="67">
      <t>ク</t>
    </rPh>
    <rPh sb="68" eb="70">
      <t>ヨテイ</t>
    </rPh>
    <rPh sb="78" eb="80">
      <t>ケイエイ</t>
    </rPh>
    <rPh sb="80" eb="82">
      <t>センリャク</t>
    </rPh>
    <rPh sb="88" eb="90">
      <t>レイワ</t>
    </rPh>
    <rPh sb="91" eb="93">
      <t>ネンド</t>
    </rPh>
    <rPh sb="96" eb="98">
      <t>サクテイ</t>
    </rPh>
    <rPh sb="98" eb="10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</si>
</sst>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C2-4680-817F-A4E6F2D2BEC7}"/>
            </c:ext>
          </c:extLst>
        </c:ser>
        <c:dLbls>
          <c:showLegendKey val="0"/>
          <c:showVal val="0"/>
          <c:showCatName val="0"/>
          <c:showSerName val="0"/>
          <c:showPercent val="0"/>
          <c:showBubbleSize val="0"/>
        </c:dLbls>
        <c:gapWidth val="150"/>
        <c:axId val="147620312"/>
        <c:axId val="1476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D0C2-4680-817F-A4E6F2D2BEC7}"/>
            </c:ext>
          </c:extLst>
        </c:ser>
        <c:dLbls>
          <c:showLegendKey val="0"/>
          <c:showVal val="0"/>
          <c:showCatName val="0"/>
          <c:showSerName val="0"/>
          <c:showPercent val="0"/>
          <c:showBubbleSize val="0"/>
        </c:dLbls>
        <c:marker val="1"/>
        <c:smooth val="0"/>
        <c:axId val="147620312"/>
        <c:axId val="147620704"/>
      </c:lineChart>
      <c:dateAx>
        <c:axId val="147620312"/>
        <c:scaling>
          <c:orientation val="minMax"/>
        </c:scaling>
        <c:delete val="1"/>
        <c:axPos val="b"/>
        <c:numFmt formatCode="ge" sourceLinked="1"/>
        <c:majorTickMark val="none"/>
        <c:minorTickMark val="none"/>
        <c:tickLblPos val="none"/>
        <c:crossAx val="147620704"/>
        <c:crosses val="autoZero"/>
        <c:auto val="1"/>
        <c:lblOffset val="100"/>
        <c:baseTimeUnit val="years"/>
      </c:dateAx>
      <c:valAx>
        <c:axId val="1476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2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54.87</c:v>
                </c:pt>
                <c:pt idx="1">
                  <c:v>56.09</c:v>
                </c:pt>
                <c:pt idx="2">
                  <c:v>51.4</c:v>
                </c:pt>
                <c:pt idx="3">
                  <c:v>52.72</c:v>
                </c:pt>
                <c:pt idx="4">
                  <c:v>53</c:v>
                </c:pt>
              </c:numCache>
            </c:numRef>
          </c:val>
          <c:extLst xmlns:c16r2="http://schemas.microsoft.com/office/drawing/2015/06/chart">
            <c:ext xmlns:c16="http://schemas.microsoft.com/office/drawing/2014/chart" uri="{C3380CC4-5D6E-409C-BE32-E72D297353CC}">
              <c16:uniqueId val="{00000000-7BAB-49C1-A6C1-51F697A09E25}"/>
            </c:ext>
          </c:extLst>
        </c:ser>
        <c:dLbls>
          <c:showLegendKey val="0"/>
          <c:showVal val="0"/>
          <c:showCatName val="0"/>
          <c:showSerName val="0"/>
          <c:showPercent val="0"/>
          <c:showBubbleSize val="0"/>
        </c:dLbls>
        <c:gapWidth val="150"/>
        <c:axId val="149796320"/>
        <c:axId val="14979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xmlns:c16r2="http://schemas.microsoft.com/office/drawing/2015/06/chart">
            <c:ext xmlns:c16="http://schemas.microsoft.com/office/drawing/2014/chart" uri="{C3380CC4-5D6E-409C-BE32-E72D297353CC}">
              <c16:uniqueId val="{00000001-7BAB-49C1-A6C1-51F697A09E25}"/>
            </c:ext>
          </c:extLst>
        </c:ser>
        <c:dLbls>
          <c:showLegendKey val="0"/>
          <c:showVal val="0"/>
          <c:showCatName val="0"/>
          <c:showSerName val="0"/>
          <c:showPercent val="0"/>
          <c:showBubbleSize val="0"/>
        </c:dLbls>
        <c:marker val="1"/>
        <c:smooth val="0"/>
        <c:axId val="149796320"/>
        <c:axId val="149796712"/>
      </c:lineChart>
      <c:dateAx>
        <c:axId val="149796320"/>
        <c:scaling>
          <c:orientation val="minMax"/>
        </c:scaling>
        <c:delete val="1"/>
        <c:axPos val="b"/>
        <c:numFmt formatCode="ge" sourceLinked="1"/>
        <c:majorTickMark val="none"/>
        <c:minorTickMark val="none"/>
        <c:tickLblPos val="none"/>
        <c:crossAx val="149796712"/>
        <c:crosses val="autoZero"/>
        <c:auto val="1"/>
        <c:lblOffset val="100"/>
        <c:baseTimeUnit val="years"/>
      </c:dateAx>
      <c:valAx>
        <c:axId val="14979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80.430000000000007</c:v>
                </c:pt>
                <c:pt idx="1">
                  <c:v>81.459999999999994</c:v>
                </c:pt>
                <c:pt idx="2">
                  <c:v>81.69</c:v>
                </c:pt>
                <c:pt idx="3">
                  <c:v>84.9</c:v>
                </c:pt>
                <c:pt idx="4">
                  <c:v>85.53</c:v>
                </c:pt>
              </c:numCache>
            </c:numRef>
          </c:val>
          <c:extLst xmlns:c16r2="http://schemas.microsoft.com/office/drawing/2015/06/chart">
            <c:ext xmlns:c16="http://schemas.microsoft.com/office/drawing/2014/chart" uri="{C3380CC4-5D6E-409C-BE32-E72D297353CC}">
              <c16:uniqueId val="{00000000-EB93-46FD-B6FF-8F67D84805C9}"/>
            </c:ext>
          </c:extLst>
        </c:ser>
        <c:dLbls>
          <c:showLegendKey val="0"/>
          <c:showVal val="0"/>
          <c:showCatName val="0"/>
          <c:showSerName val="0"/>
          <c:showPercent val="0"/>
          <c:showBubbleSize val="0"/>
        </c:dLbls>
        <c:gapWidth val="150"/>
        <c:axId val="149797888"/>
        <c:axId val="14979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xmlns:c16r2="http://schemas.microsoft.com/office/drawing/2015/06/chart">
            <c:ext xmlns:c16="http://schemas.microsoft.com/office/drawing/2014/chart" uri="{C3380CC4-5D6E-409C-BE32-E72D297353CC}">
              <c16:uniqueId val="{00000001-EB93-46FD-B6FF-8F67D84805C9}"/>
            </c:ext>
          </c:extLst>
        </c:ser>
        <c:dLbls>
          <c:showLegendKey val="0"/>
          <c:showVal val="0"/>
          <c:showCatName val="0"/>
          <c:showSerName val="0"/>
          <c:showPercent val="0"/>
          <c:showBubbleSize val="0"/>
        </c:dLbls>
        <c:marker val="1"/>
        <c:smooth val="0"/>
        <c:axId val="149797888"/>
        <c:axId val="149798280"/>
      </c:lineChart>
      <c:dateAx>
        <c:axId val="149797888"/>
        <c:scaling>
          <c:orientation val="minMax"/>
        </c:scaling>
        <c:delete val="1"/>
        <c:axPos val="b"/>
        <c:numFmt formatCode="ge" sourceLinked="1"/>
        <c:majorTickMark val="none"/>
        <c:minorTickMark val="none"/>
        <c:tickLblPos val="none"/>
        <c:crossAx val="149798280"/>
        <c:crosses val="autoZero"/>
        <c:auto val="1"/>
        <c:lblOffset val="100"/>
        <c:baseTimeUnit val="years"/>
      </c:dateAx>
      <c:valAx>
        <c:axId val="14979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50.95</c:v>
                </c:pt>
                <c:pt idx="1">
                  <c:v>53.9</c:v>
                </c:pt>
                <c:pt idx="2">
                  <c:v>50.05</c:v>
                </c:pt>
                <c:pt idx="3">
                  <c:v>54.78</c:v>
                </c:pt>
                <c:pt idx="4">
                  <c:v>54.31</c:v>
                </c:pt>
              </c:numCache>
            </c:numRef>
          </c:val>
          <c:extLst xmlns:c16r2="http://schemas.microsoft.com/office/drawing/2015/06/chart">
            <c:ext xmlns:c16="http://schemas.microsoft.com/office/drawing/2014/chart" uri="{C3380CC4-5D6E-409C-BE32-E72D297353CC}">
              <c16:uniqueId val="{00000000-F841-4757-9B77-9128E1163BAC}"/>
            </c:ext>
          </c:extLst>
        </c:ser>
        <c:dLbls>
          <c:showLegendKey val="0"/>
          <c:showVal val="0"/>
          <c:showCatName val="0"/>
          <c:showSerName val="0"/>
          <c:showPercent val="0"/>
          <c:showBubbleSize val="0"/>
        </c:dLbls>
        <c:gapWidth val="150"/>
        <c:axId val="147621880"/>
        <c:axId val="1476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41-4757-9B77-9128E1163BAC}"/>
            </c:ext>
          </c:extLst>
        </c:ser>
        <c:dLbls>
          <c:showLegendKey val="0"/>
          <c:showVal val="0"/>
          <c:showCatName val="0"/>
          <c:showSerName val="0"/>
          <c:showPercent val="0"/>
          <c:showBubbleSize val="0"/>
        </c:dLbls>
        <c:marker val="1"/>
        <c:smooth val="0"/>
        <c:axId val="147621880"/>
        <c:axId val="147622272"/>
      </c:lineChart>
      <c:dateAx>
        <c:axId val="147621880"/>
        <c:scaling>
          <c:orientation val="minMax"/>
        </c:scaling>
        <c:delete val="1"/>
        <c:axPos val="b"/>
        <c:numFmt formatCode="ge" sourceLinked="1"/>
        <c:majorTickMark val="none"/>
        <c:minorTickMark val="none"/>
        <c:tickLblPos val="none"/>
        <c:crossAx val="147622272"/>
        <c:crosses val="autoZero"/>
        <c:auto val="1"/>
        <c:lblOffset val="100"/>
        <c:baseTimeUnit val="years"/>
      </c:dateAx>
      <c:valAx>
        <c:axId val="1476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2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08-4E96-AEFC-E5098F145661}"/>
            </c:ext>
          </c:extLst>
        </c:ser>
        <c:dLbls>
          <c:showLegendKey val="0"/>
          <c:showVal val="0"/>
          <c:showCatName val="0"/>
          <c:showSerName val="0"/>
          <c:showPercent val="0"/>
          <c:showBubbleSize val="0"/>
        </c:dLbls>
        <c:gapWidth val="150"/>
        <c:axId val="147623448"/>
        <c:axId val="1476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08-4E96-AEFC-E5098F145661}"/>
            </c:ext>
          </c:extLst>
        </c:ser>
        <c:dLbls>
          <c:showLegendKey val="0"/>
          <c:showVal val="0"/>
          <c:showCatName val="0"/>
          <c:showSerName val="0"/>
          <c:showPercent val="0"/>
          <c:showBubbleSize val="0"/>
        </c:dLbls>
        <c:marker val="1"/>
        <c:smooth val="0"/>
        <c:axId val="147623448"/>
        <c:axId val="147623840"/>
      </c:lineChart>
      <c:dateAx>
        <c:axId val="147623448"/>
        <c:scaling>
          <c:orientation val="minMax"/>
        </c:scaling>
        <c:delete val="1"/>
        <c:axPos val="b"/>
        <c:numFmt formatCode="ge" sourceLinked="1"/>
        <c:majorTickMark val="none"/>
        <c:minorTickMark val="none"/>
        <c:tickLblPos val="none"/>
        <c:crossAx val="147623840"/>
        <c:crosses val="autoZero"/>
        <c:auto val="1"/>
        <c:lblOffset val="100"/>
        <c:baseTimeUnit val="years"/>
      </c:dateAx>
      <c:valAx>
        <c:axId val="1476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2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CA-4E7D-9299-F0758C5379C7}"/>
            </c:ext>
          </c:extLst>
        </c:ser>
        <c:dLbls>
          <c:showLegendKey val="0"/>
          <c:showVal val="0"/>
          <c:showCatName val="0"/>
          <c:showSerName val="0"/>
          <c:showPercent val="0"/>
          <c:showBubbleSize val="0"/>
        </c:dLbls>
        <c:gapWidth val="150"/>
        <c:axId val="147625016"/>
        <c:axId val="1476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CA-4E7D-9299-F0758C5379C7}"/>
            </c:ext>
          </c:extLst>
        </c:ser>
        <c:dLbls>
          <c:showLegendKey val="0"/>
          <c:showVal val="0"/>
          <c:showCatName val="0"/>
          <c:showSerName val="0"/>
          <c:showPercent val="0"/>
          <c:showBubbleSize val="0"/>
        </c:dLbls>
        <c:marker val="1"/>
        <c:smooth val="0"/>
        <c:axId val="147625016"/>
        <c:axId val="147625408"/>
      </c:lineChart>
      <c:dateAx>
        <c:axId val="147625016"/>
        <c:scaling>
          <c:orientation val="minMax"/>
        </c:scaling>
        <c:delete val="1"/>
        <c:axPos val="b"/>
        <c:numFmt formatCode="ge" sourceLinked="1"/>
        <c:majorTickMark val="none"/>
        <c:minorTickMark val="none"/>
        <c:tickLblPos val="none"/>
        <c:crossAx val="147625408"/>
        <c:crosses val="autoZero"/>
        <c:auto val="1"/>
        <c:lblOffset val="100"/>
        <c:baseTimeUnit val="years"/>
      </c:dateAx>
      <c:valAx>
        <c:axId val="1476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2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33-45F4-BFD3-AE68FBA962D3}"/>
            </c:ext>
          </c:extLst>
        </c:ser>
        <c:dLbls>
          <c:showLegendKey val="0"/>
          <c:showVal val="0"/>
          <c:showCatName val="0"/>
          <c:showSerName val="0"/>
          <c:showPercent val="0"/>
          <c:showBubbleSize val="0"/>
        </c:dLbls>
        <c:gapWidth val="150"/>
        <c:axId val="149613784"/>
        <c:axId val="1496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33-45F4-BFD3-AE68FBA962D3}"/>
            </c:ext>
          </c:extLst>
        </c:ser>
        <c:dLbls>
          <c:showLegendKey val="0"/>
          <c:showVal val="0"/>
          <c:showCatName val="0"/>
          <c:showSerName val="0"/>
          <c:showPercent val="0"/>
          <c:showBubbleSize val="0"/>
        </c:dLbls>
        <c:marker val="1"/>
        <c:smooth val="0"/>
        <c:axId val="149613784"/>
        <c:axId val="149614176"/>
      </c:lineChart>
      <c:dateAx>
        <c:axId val="149613784"/>
        <c:scaling>
          <c:orientation val="minMax"/>
        </c:scaling>
        <c:delete val="1"/>
        <c:axPos val="b"/>
        <c:numFmt formatCode="ge" sourceLinked="1"/>
        <c:majorTickMark val="none"/>
        <c:minorTickMark val="none"/>
        <c:tickLblPos val="none"/>
        <c:crossAx val="149614176"/>
        <c:crosses val="autoZero"/>
        <c:auto val="1"/>
        <c:lblOffset val="100"/>
        <c:baseTimeUnit val="years"/>
      </c:dateAx>
      <c:valAx>
        <c:axId val="1496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7B-467E-8E96-A388432859EE}"/>
            </c:ext>
          </c:extLst>
        </c:ser>
        <c:dLbls>
          <c:showLegendKey val="0"/>
          <c:showVal val="0"/>
          <c:showCatName val="0"/>
          <c:showSerName val="0"/>
          <c:showPercent val="0"/>
          <c:showBubbleSize val="0"/>
        </c:dLbls>
        <c:gapWidth val="150"/>
        <c:axId val="149724904"/>
        <c:axId val="14972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7B-467E-8E96-A388432859EE}"/>
            </c:ext>
          </c:extLst>
        </c:ser>
        <c:dLbls>
          <c:showLegendKey val="0"/>
          <c:showVal val="0"/>
          <c:showCatName val="0"/>
          <c:showSerName val="0"/>
          <c:showPercent val="0"/>
          <c:showBubbleSize val="0"/>
        </c:dLbls>
        <c:marker val="1"/>
        <c:smooth val="0"/>
        <c:axId val="149724904"/>
        <c:axId val="149725296"/>
      </c:lineChart>
      <c:dateAx>
        <c:axId val="149724904"/>
        <c:scaling>
          <c:orientation val="minMax"/>
        </c:scaling>
        <c:delete val="1"/>
        <c:axPos val="b"/>
        <c:numFmt formatCode="ge" sourceLinked="1"/>
        <c:majorTickMark val="none"/>
        <c:minorTickMark val="none"/>
        <c:tickLblPos val="none"/>
        <c:crossAx val="149725296"/>
        <c:crosses val="autoZero"/>
        <c:auto val="1"/>
        <c:lblOffset val="100"/>
        <c:baseTimeUnit val="years"/>
      </c:dateAx>
      <c:valAx>
        <c:axId val="14972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2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9B-40A6-81B4-65E988E5C000}"/>
            </c:ext>
          </c:extLst>
        </c:ser>
        <c:dLbls>
          <c:showLegendKey val="0"/>
          <c:showVal val="0"/>
          <c:showCatName val="0"/>
          <c:showSerName val="0"/>
          <c:showPercent val="0"/>
          <c:showBubbleSize val="0"/>
        </c:dLbls>
        <c:gapWidth val="150"/>
        <c:axId val="149726472"/>
        <c:axId val="14972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xmlns:c16r2="http://schemas.microsoft.com/office/drawing/2015/06/chart">
            <c:ext xmlns:c16="http://schemas.microsoft.com/office/drawing/2014/chart" uri="{C3380CC4-5D6E-409C-BE32-E72D297353CC}">
              <c16:uniqueId val="{00000001-969B-40A6-81B4-65E988E5C000}"/>
            </c:ext>
          </c:extLst>
        </c:ser>
        <c:dLbls>
          <c:showLegendKey val="0"/>
          <c:showVal val="0"/>
          <c:showCatName val="0"/>
          <c:showSerName val="0"/>
          <c:showPercent val="0"/>
          <c:showBubbleSize val="0"/>
        </c:dLbls>
        <c:marker val="1"/>
        <c:smooth val="0"/>
        <c:axId val="149726472"/>
        <c:axId val="149726864"/>
      </c:lineChart>
      <c:dateAx>
        <c:axId val="149726472"/>
        <c:scaling>
          <c:orientation val="minMax"/>
        </c:scaling>
        <c:delete val="1"/>
        <c:axPos val="b"/>
        <c:numFmt formatCode="ge" sourceLinked="1"/>
        <c:majorTickMark val="none"/>
        <c:minorTickMark val="none"/>
        <c:tickLblPos val="none"/>
        <c:crossAx val="149726864"/>
        <c:crosses val="autoZero"/>
        <c:auto val="1"/>
        <c:lblOffset val="100"/>
        <c:baseTimeUnit val="years"/>
      </c:dateAx>
      <c:valAx>
        <c:axId val="1497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2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88.13</c:v>
                </c:pt>
                <c:pt idx="1">
                  <c:v>85.93</c:v>
                </c:pt>
                <c:pt idx="2">
                  <c:v>72.239999999999995</c:v>
                </c:pt>
                <c:pt idx="3">
                  <c:v>49.03</c:v>
                </c:pt>
                <c:pt idx="4">
                  <c:v>43.51</c:v>
                </c:pt>
              </c:numCache>
            </c:numRef>
          </c:val>
          <c:extLst xmlns:c16r2="http://schemas.microsoft.com/office/drawing/2015/06/chart">
            <c:ext xmlns:c16="http://schemas.microsoft.com/office/drawing/2014/chart" uri="{C3380CC4-5D6E-409C-BE32-E72D297353CC}">
              <c16:uniqueId val="{00000000-60B9-4739-9751-0A131A4AC22E}"/>
            </c:ext>
          </c:extLst>
        </c:ser>
        <c:dLbls>
          <c:showLegendKey val="0"/>
          <c:showVal val="0"/>
          <c:showCatName val="0"/>
          <c:showSerName val="0"/>
          <c:showPercent val="0"/>
          <c:showBubbleSize val="0"/>
        </c:dLbls>
        <c:gapWidth val="150"/>
        <c:axId val="149728040"/>
        <c:axId val="14972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xmlns:c16r2="http://schemas.microsoft.com/office/drawing/2015/06/chart">
            <c:ext xmlns:c16="http://schemas.microsoft.com/office/drawing/2014/chart" uri="{C3380CC4-5D6E-409C-BE32-E72D297353CC}">
              <c16:uniqueId val="{00000001-60B9-4739-9751-0A131A4AC22E}"/>
            </c:ext>
          </c:extLst>
        </c:ser>
        <c:dLbls>
          <c:showLegendKey val="0"/>
          <c:showVal val="0"/>
          <c:showCatName val="0"/>
          <c:showSerName val="0"/>
          <c:showPercent val="0"/>
          <c:showBubbleSize val="0"/>
        </c:dLbls>
        <c:marker val="1"/>
        <c:smooth val="0"/>
        <c:axId val="149728040"/>
        <c:axId val="149728432"/>
      </c:lineChart>
      <c:dateAx>
        <c:axId val="149728040"/>
        <c:scaling>
          <c:orientation val="minMax"/>
        </c:scaling>
        <c:delete val="1"/>
        <c:axPos val="b"/>
        <c:numFmt formatCode="ge" sourceLinked="1"/>
        <c:majorTickMark val="none"/>
        <c:minorTickMark val="none"/>
        <c:tickLblPos val="none"/>
        <c:crossAx val="149728432"/>
        <c:crosses val="autoZero"/>
        <c:auto val="1"/>
        <c:lblOffset val="100"/>
        <c:baseTimeUnit val="years"/>
      </c:dateAx>
      <c:valAx>
        <c:axId val="1497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136.41999999999999</c:v>
                </c:pt>
                <c:pt idx="1">
                  <c:v>161.91</c:v>
                </c:pt>
                <c:pt idx="2">
                  <c:v>185.6</c:v>
                </c:pt>
                <c:pt idx="3">
                  <c:v>234.76</c:v>
                </c:pt>
                <c:pt idx="4">
                  <c:v>270.58</c:v>
                </c:pt>
              </c:numCache>
            </c:numRef>
          </c:val>
          <c:extLst xmlns:c16r2="http://schemas.microsoft.com/office/drawing/2015/06/chart">
            <c:ext xmlns:c16="http://schemas.microsoft.com/office/drawing/2014/chart" uri="{C3380CC4-5D6E-409C-BE32-E72D297353CC}">
              <c16:uniqueId val="{00000000-B9D3-40C8-9CE3-BADEE596C5BE}"/>
            </c:ext>
          </c:extLst>
        </c:ser>
        <c:dLbls>
          <c:showLegendKey val="0"/>
          <c:showVal val="0"/>
          <c:showCatName val="0"/>
          <c:showSerName val="0"/>
          <c:showPercent val="0"/>
          <c:showBubbleSize val="0"/>
        </c:dLbls>
        <c:gapWidth val="150"/>
        <c:axId val="149613392"/>
        <c:axId val="14961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xmlns:c16r2="http://schemas.microsoft.com/office/drawing/2015/06/chart">
            <c:ext xmlns:c16="http://schemas.microsoft.com/office/drawing/2014/chart" uri="{C3380CC4-5D6E-409C-BE32-E72D297353CC}">
              <c16:uniqueId val="{00000001-B9D3-40C8-9CE3-BADEE596C5BE}"/>
            </c:ext>
          </c:extLst>
        </c:ser>
        <c:dLbls>
          <c:showLegendKey val="0"/>
          <c:showVal val="0"/>
          <c:showCatName val="0"/>
          <c:showSerName val="0"/>
          <c:showPercent val="0"/>
          <c:showBubbleSize val="0"/>
        </c:dLbls>
        <c:marker val="1"/>
        <c:smooth val="0"/>
        <c:axId val="149613392"/>
        <c:axId val="149613000"/>
      </c:lineChart>
      <c:dateAx>
        <c:axId val="149613392"/>
        <c:scaling>
          <c:orientation val="minMax"/>
        </c:scaling>
        <c:delete val="1"/>
        <c:axPos val="b"/>
        <c:numFmt formatCode="ge" sourceLinked="1"/>
        <c:majorTickMark val="none"/>
        <c:minorTickMark val="none"/>
        <c:tickLblPos val="none"/>
        <c:crossAx val="149613000"/>
        <c:crosses val="autoZero"/>
        <c:auto val="1"/>
        <c:lblOffset val="100"/>
        <c:baseTimeUnit val="years"/>
      </c:dateAx>
      <c:valAx>
        <c:axId val="1496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1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9" zoomScaleNormal="100" workbookViewId="0">
      <selection activeCell="CA66" sqref="CA6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熊本県　大津町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34788</v>
      </c>
      <c r="AM8" s="50"/>
      <c r="AN8" s="50"/>
      <c r="AO8" s="50"/>
      <c r="AP8" s="50"/>
      <c r="AQ8" s="50"/>
      <c r="AR8" s="50"/>
      <c r="AS8" s="50"/>
      <c r="AT8" s="45">
        <f>データ!T6</f>
        <v>99.1</v>
      </c>
      <c r="AU8" s="45"/>
      <c r="AV8" s="45"/>
      <c r="AW8" s="45"/>
      <c r="AX8" s="45"/>
      <c r="AY8" s="45"/>
      <c r="AZ8" s="45"/>
      <c r="BA8" s="45"/>
      <c r="BB8" s="45">
        <f>データ!U6</f>
        <v>351.04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8.33</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2895</v>
      </c>
      <c r="AM10" s="50"/>
      <c r="AN10" s="50"/>
      <c r="AO10" s="50"/>
      <c r="AP10" s="50"/>
      <c r="AQ10" s="50"/>
      <c r="AR10" s="50"/>
      <c r="AS10" s="50"/>
      <c r="AT10" s="45">
        <f>データ!W6</f>
        <v>2.39</v>
      </c>
      <c r="AU10" s="45"/>
      <c r="AV10" s="45"/>
      <c r="AW10" s="45"/>
      <c r="AX10" s="45"/>
      <c r="AY10" s="45"/>
      <c r="AZ10" s="45"/>
      <c r="BA10" s="45"/>
      <c r="BB10" s="45">
        <f>データ!X6</f>
        <v>1211.3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PLmFdFhaT9bHwhKex3xXf1lKkfDnHNTPl7qfuqBxdw4WrM+ecfW3o6adclQlbgxInAm9VPF5c2LS6yLvIRYGPA==" saltValue="15YibYGDsSXzr/r6PMEm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2018</v>
      </c>
      <c r="C6" s="33">
        <f t="shared" ref="C6:X6" si="3">C7</f>
        <v>434035</v>
      </c>
      <c r="D6" s="33">
        <f t="shared" si="3"/>
        <v>47</v>
      </c>
      <c r="E6" s="33">
        <f t="shared" si="3"/>
        <v>17</v>
      </c>
      <c r="F6" s="33">
        <f t="shared" si="3"/>
        <v>5</v>
      </c>
      <c r="G6" s="33">
        <f t="shared" si="3"/>
        <v>0</v>
      </c>
      <c r="H6" s="33" t="str">
        <f t="shared" si="3"/>
        <v>熊本県　大津町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8.33</v>
      </c>
      <c r="Q6" s="34">
        <f t="shared" si="3"/>
        <v>100</v>
      </c>
      <c r="R6" s="34">
        <f t="shared" si="3"/>
        <v>2160</v>
      </c>
      <c r="S6" s="34">
        <f t="shared" si="3"/>
        <v>34788</v>
      </c>
      <c r="T6" s="34">
        <f t="shared" si="3"/>
        <v>99.1</v>
      </c>
      <c r="U6" s="34">
        <f t="shared" si="3"/>
        <v>351.04</v>
      </c>
      <c r="V6" s="34">
        <f t="shared" si="3"/>
        <v>2895</v>
      </c>
      <c r="W6" s="34">
        <f t="shared" si="3"/>
        <v>2.39</v>
      </c>
      <c r="X6" s="34">
        <f t="shared" si="3"/>
        <v>1211.3</v>
      </c>
      <c r="Y6" s="35">
        <f>IF(Y7="",NA(),Y7)</f>
        <v>50.95</v>
      </c>
      <c r="Z6" s="35">
        <f t="shared" ref="Z6:AH6" si="4">IF(Z7="",NA(),Z7)</f>
        <v>53.9</v>
      </c>
      <c r="AA6" s="35">
        <f t="shared" si="4"/>
        <v>50.05</v>
      </c>
      <c r="AB6" s="35">
        <f t="shared" si="4"/>
        <v>54.78</v>
      </c>
      <c r="AC6" s="35">
        <f t="shared" si="4"/>
        <v>54.31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88.13</v>
      </c>
      <c r="BR6" s="35">
        <f t="shared" ref="BR6:BZ6" si="8">IF(BR7="",NA(),BR7)</f>
        <v>85.93</v>
      </c>
      <c r="BS6" s="35">
        <f t="shared" si="8"/>
        <v>72.239999999999995</v>
      </c>
      <c r="BT6" s="35">
        <f t="shared" si="8"/>
        <v>49.03</v>
      </c>
      <c r="BU6" s="35">
        <f t="shared" si="8"/>
        <v>43.51</v>
      </c>
      <c r="BV6" s="35">
        <f t="shared" si="8"/>
        <v>41.08</v>
      </c>
      <c r="BW6" s="35">
        <f t="shared" si="8"/>
        <v>41.34</v>
      </c>
      <c r="BX6" s="35">
        <f t="shared" si="8"/>
        <v>40.06</v>
      </c>
      <c r="BY6" s="35">
        <f t="shared" si="8"/>
        <v>41.25</v>
      </c>
      <c r="BZ6" s="35">
        <f t="shared" si="8"/>
        <v>40.75</v>
      </c>
      <c r="CA6" s="34" t="str">
        <f>IF(CA7="","",IF(CA7="-","【-】","【"&amp;SUBSTITUTE(TEXT(CA7,"#,##0.00"),"-","△")&amp;"】"))</f>
        <v>【59.51】</v>
      </c>
      <c r="CB6" s="35">
        <f>IF(CB7="",NA(),CB7)</f>
        <v>136.41999999999999</v>
      </c>
      <c r="CC6" s="35">
        <f t="shared" ref="CC6:CK6" si="9">IF(CC7="",NA(),CC7)</f>
        <v>161.91</v>
      </c>
      <c r="CD6" s="35">
        <f t="shared" si="9"/>
        <v>185.6</v>
      </c>
      <c r="CE6" s="35">
        <f t="shared" si="9"/>
        <v>234.76</v>
      </c>
      <c r="CF6" s="35">
        <f t="shared" si="9"/>
        <v>270.58</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54.87</v>
      </c>
      <c r="CN6" s="35">
        <f t="shared" ref="CN6:CV6" si="10">IF(CN7="",NA(),CN7)</f>
        <v>56.09</v>
      </c>
      <c r="CO6" s="35">
        <f t="shared" si="10"/>
        <v>51.4</v>
      </c>
      <c r="CP6" s="35">
        <f t="shared" si="10"/>
        <v>52.72</v>
      </c>
      <c r="CQ6" s="35">
        <f t="shared" si="10"/>
        <v>53</v>
      </c>
      <c r="CR6" s="35">
        <f t="shared" si="10"/>
        <v>44.69</v>
      </c>
      <c r="CS6" s="35">
        <f t="shared" si="10"/>
        <v>44.69</v>
      </c>
      <c r="CT6" s="35">
        <f t="shared" si="10"/>
        <v>42.84</v>
      </c>
      <c r="CU6" s="35">
        <f t="shared" si="10"/>
        <v>40.93</v>
      </c>
      <c r="CV6" s="35">
        <f t="shared" si="10"/>
        <v>43.38</v>
      </c>
      <c r="CW6" s="34" t="str">
        <f>IF(CW7="","",IF(CW7="-","【-】","【"&amp;SUBSTITUTE(TEXT(CW7,"#,##0.00"),"-","△")&amp;"】"))</f>
        <v>【52.23】</v>
      </c>
      <c r="CX6" s="35">
        <f>IF(CX7="",NA(),CX7)</f>
        <v>80.430000000000007</v>
      </c>
      <c r="CY6" s="35">
        <f t="shared" ref="CY6:DG6" si="11">IF(CY7="",NA(),CY7)</f>
        <v>81.459999999999994</v>
      </c>
      <c r="CZ6" s="35">
        <f t="shared" si="11"/>
        <v>81.69</v>
      </c>
      <c r="DA6" s="35">
        <f t="shared" si="11"/>
        <v>84.9</v>
      </c>
      <c r="DB6" s="35">
        <f t="shared" si="11"/>
        <v>85.53</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2">
      <c r="A7" s="28"/>
      <c r="B7" s="37">
        <v>2018</v>
      </c>
      <c r="C7" s="37">
        <v>434035</v>
      </c>
      <c r="D7" s="37">
        <v>47</v>
      </c>
      <c r="E7" s="37">
        <v>17</v>
      </c>
      <c r="F7" s="37">
        <v>5</v>
      </c>
      <c r="G7" s="37">
        <v>0</v>
      </c>
      <c r="H7" s="37" t="s">
        <v>96</v>
      </c>
      <c r="I7" s="37" t="s">
        <v>97</v>
      </c>
      <c r="J7" s="37" t="s">
        <v>98</v>
      </c>
      <c r="K7" s="37" t="s">
        <v>99</v>
      </c>
      <c r="L7" s="37" t="s">
        <v>100</v>
      </c>
      <c r="M7" s="37" t="s">
        <v>101</v>
      </c>
      <c r="N7" s="38" t="s">
        <v>102</v>
      </c>
      <c r="O7" s="38" t="s">
        <v>103</v>
      </c>
      <c r="P7" s="38">
        <v>8.33</v>
      </c>
      <c r="Q7" s="38">
        <v>100</v>
      </c>
      <c r="R7" s="38">
        <v>2160</v>
      </c>
      <c r="S7" s="38">
        <v>34788</v>
      </c>
      <c r="T7" s="38">
        <v>99.1</v>
      </c>
      <c r="U7" s="38">
        <v>351.04</v>
      </c>
      <c r="V7" s="38">
        <v>2895</v>
      </c>
      <c r="W7" s="38">
        <v>2.39</v>
      </c>
      <c r="X7" s="38">
        <v>1211.3</v>
      </c>
      <c r="Y7" s="38">
        <v>50.95</v>
      </c>
      <c r="Z7" s="38">
        <v>53.9</v>
      </c>
      <c r="AA7" s="38">
        <v>50.05</v>
      </c>
      <c r="AB7" s="38">
        <v>54.78</v>
      </c>
      <c r="AC7" s="38">
        <v>54.31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1051.43</v>
      </c>
      <c r="BN7" s="38">
        <v>982.29</v>
      </c>
      <c r="BO7" s="38">
        <v>713.28</v>
      </c>
      <c r="BP7" s="38">
        <v>747.76</v>
      </c>
      <c r="BQ7" s="38">
        <v>88.13</v>
      </c>
      <c r="BR7" s="38">
        <v>85.93</v>
      </c>
      <c r="BS7" s="38">
        <v>72.239999999999995</v>
      </c>
      <c r="BT7" s="38">
        <v>49.03</v>
      </c>
      <c r="BU7" s="38">
        <v>43.51</v>
      </c>
      <c r="BV7" s="38">
        <v>41.08</v>
      </c>
      <c r="BW7" s="38">
        <v>41.34</v>
      </c>
      <c r="BX7" s="38">
        <v>40.06</v>
      </c>
      <c r="BY7" s="38">
        <v>41.25</v>
      </c>
      <c r="BZ7" s="38">
        <v>40.75</v>
      </c>
      <c r="CA7" s="38">
        <v>59.51</v>
      </c>
      <c r="CB7" s="38">
        <v>136.41999999999999</v>
      </c>
      <c r="CC7" s="38">
        <v>161.91</v>
      </c>
      <c r="CD7" s="38">
        <v>185.6</v>
      </c>
      <c r="CE7" s="38">
        <v>234.76</v>
      </c>
      <c r="CF7" s="38">
        <v>270.58</v>
      </c>
      <c r="CG7" s="38">
        <v>378.08</v>
      </c>
      <c r="CH7" s="38">
        <v>357.49</v>
      </c>
      <c r="CI7" s="38">
        <v>355.22</v>
      </c>
      <c r="CJ7" s="38">
        <v>334.48</v>
      </c>
      <c r="CK7" s="38">
        <v>311.70999999999998</v>
      </c>
      <c r="CL7" s="38">
        <v>261.45999999999998</v>
      </c>
      <c r="CM7" s="38">
        <v>54.87</v>
      </c>
      <c r="CN7" s="38">
        <v>56.09</v>
      </c>
      <c r="CO7" s="38">
        <v>51.4</v>
      </c>
      <c r="CP7" s="38">
        <v>52.72</v>
      </c>
      <c r="CQ7" s="38">
        <v>53</v>
      </c>
      <c r="CR7" s="38">
        <v>44.69</v>
      </c>
      <c r="CS7" s="38">
        <v>44.69</v>
      </c>
      <c r="CT7" s="38">
        <v>42.84</v>
      </c>
      <c r="CU7" s="38">
        <v>40.93</v>
      </c>
      <c r="CV7" s="38">
        <v>43.38</v>
      </c>
      <c r="CW7" s="38">
        <v>52.23</v>
      </c>
      <c r="CX7" s="38">
        <v>80.430000000000007</v>
      </c>
      <c r="CY7" s="38">
        <v>81.459999999999994</v>
      </c>
      <c r="CZ7" s="38">
        <v>81.69</v>
      </c>
      <c r="DA7" s="38">
        <v>84.9</v>
      </c>
      <c r="DB7" s="38">
        <v>85.53</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俊也</cp:lastModifiedBy>
  <cp:lastPrinted>2020-01-28T04:21:02Z</cp:lastPrinted>
  <dcterms:created xsi:type="dcterms:W3CDTF">2019-12-05T05:23:24Z</dcterms:created>
  <dcterms:modified xsi:type="dcterms:W3CDTF">2020-01-28T04:21:27Z</dcterms:modified>
  <cp:category/>
</cp:coreProperties>
</file>