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下水道課\@平成30年度\H30管理係\11各種調査\H31.1.16公営企業に係る経営比較分析表の分析等について（依頼）\20 大津町\下水道（法非適）\"/>
    </mc:Choice>
  </mc:AlternateContent>
  <workbookProtection workbookAlgorithmName="SHA-512" workbookHashValue="oxYD3KR8oyiny8XTFGHm2SEXL4Q+Yw9pqVSKe6ugDp3mElLravfF/Q9EzA+b74PFtqYRkNrchOvwanAe5jYSGQ==" workbookSaltValue="d4WxxmnI5jrHmk7FXQJdMA==" workbookSpinCount="100000" lockStructure="1"/>
  <bookViews>
    <workbookView xWindow="0" yWindow="0" windowWidth="19200" windowHeight="678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<sst xmlns="http://schemas.openxmlformats.org/spreadsheetml/2006/main" count="240" uniqueCount="126">
  <si>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</si>
  <si>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</si>
  <si>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</si>
  <si>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</si>
  <si>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</si>
  <si>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</si>
  <si>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</si>
  <si>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</si>
  <si>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</si>
  <si>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</si>
  <si>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</si>
  <si>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</si>
  <si>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</si>
  <si>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</si>
  <si>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</si>
  <si>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</si>
  <si>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</si>
  <si>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</si>
  <si>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</si>
  <si>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</si>
  <si>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</si>
  <si>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</si>
  <si>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</si>
  <si>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</si>
  <si>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</si>
  <si>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</si>
  <si>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</si>
  <si>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</si>
  <si>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</si>
  <si>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</si>
  <si>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</si>
  <si>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</si>
  <si>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</si>
  <si>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</si>
  <si>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</si>
  <si>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</si>
  <si>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</si>
  <si>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</si>
  <si>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</si>
  <si>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</si>
  <si>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</si>
  <si>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</si>
  <si>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</si>
  <si>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</si>
  <si>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</si>
  <si>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</si>
  <si>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</si>
  <si>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</si>
  <si>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</si>
  <si>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</si>
  <si>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</si>
  <si>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</si>
  <si>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</si>
  <si>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</si>
  <si>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</si>
  <si>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</si>
  <si>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</si>
  <si>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</si>
  <si>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</si>
  <si>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</si>
  <si>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</si>
  <si>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</si>
  <si>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</si>
  <si>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</si>
  <si>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</si>
  <si>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</si>
  <si>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</si>
  <si>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</si>
  <si>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</si>
  <si>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</si>
  <si>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</si>
  <si>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</si>
  <si>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</si>
  <si>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</si>
  <si>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</si>
  <si>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</si>
  <si>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</si>
  <si>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</si>
  <si>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</si>
  <si>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</si>
  <si>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</si>
  <si>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</si>
  <si>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</si>
  <si>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</si>
  <si>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</si>
  <si>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</si>
  <si>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</si>
  <si>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</si>
  <si>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</si>
  <si>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</si>
  <si>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</si>
  <si>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</si>
  <si>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</si>
  <si>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</si>
  <si>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</si>
  <si>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</si>
  <si>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</si>
  <si>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</si>
  <si>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</si>
  <si>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</si>
  <si>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</si>
  <si>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</si>
  <si>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</si>
  <si>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</si>
  <si>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</si>
  <si>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</si>
  <si>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</si>
  <si>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</si>
  <si>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</si>
  <si>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</si>
  <si>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大津町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</si>
  <si>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</si>
  <si>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</si>
  <si>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</si>
  <si>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</si>
  <si>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</si>
  <si>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</si>
  <si>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</si>
  <si>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</si>
  <si>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</si>
  <si>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</si>
  <si>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</si>
  <si>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</si>
  <si>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平成元年度に供用開始し、平成２３年度に長寿命化計画を策定し順次処理場・ポンプ場・汚水管渠等の改築更新を行っている。
　今後は、定期的に点検調査を行い、平成３１年度までにストックマネジメント計画を策定し、緊急性等の優先順位をつけ効率的な老朽化対策を図り、安心・安全の確保に努める。　　</t>
    <phoneticPr fontId="4"/>
  </si>
  <si>
    <t>維持管理と改築更新、経営の効率化と健全化を図るため、２０２０年からの公営企業会計移行の準備を進めている。
　今後は、更なる経費削減及び更新投資等に充てる財源を確保するため、引き続き包括的民間委託、戸別訪問による水洗化促進、また、料金の見直しに取り組み、経営の効率化を図っていかなければならない。
　経営戦略については、２０２０年までに策定予定である。</t>
    <rPh sb="30" eb="31">
      <t>ネン</t>
    </rPh>
    <rPh sb="163" eb="164">
      <t>ネン</t>
    </rPh>
    <phoneticPr fontId="4"/>
  </si>
  <si>
    <t>　平成２８年の熊本地震の影響により、悪化していた率は、全体的に回復傾向にある。
①収益的収支比率　⑤経費回収率
　熊本地震により減収していた使用料は、工場等の復旧により地震前の比率と近いものになっている。さらに、未整備地区への下水道の整備、人口の増加に伴い、総収益は増加していくものと推移する。また、水洗化促進や包括的民間委託、料金の見直し等により、率の向上に努める。
④企業債残高対事業規模比率
　今後は、残高の減少と営業収益の増加により、年々減少していくものと推移する。
⑥汚水処理原価
　類似団体との比較では低くなっているが、今後も継続して経費削減や接続率の向上に努める。
⑦施設利用率
　今後処理水量の増加を見込んでおり、他の処理場の編入の検討も踏まえ、数年後には増設を計画している。
⑧水洗化率
 増加傾向にあるものの、引き続き未接続世帯への戸別訪問等により水洗化率向上に努める。
　</t>
    <rPh sb="1" eb="3">
      <t>ヘイセイ</t>
    </rPh>
    <rPh sb="5" eb="6">
      <t>ネン</t>
    </rPh>
    <rPh sb="7" eb="9">
      <t>クマモト</t>
    </rPh>
    <rPh sb="9" eb="11">
      <t>ジシン</t>
    </rPh>
    <rPh sb="12" eb="14">
      <t>エイキョウ</t>
    </rPh>
    <rPh sb="18" eb="20">
      <t>アッカ</t>
    </rPh>
    <rPh sb="24" eb="25">
      <t>リツ</t>
    </rPh>
    <rPh sb="27" eb="29">
      <t>ゼンタイ</t>
    </rPh>
    <rPh sb="29" eb="30">
      <t>テキ</t>
    </rPh>
    <rPh sb="31" eb="33">
      <t>カイフク</t>
    </rPh>
    <rPh sb="33" eb="35">
      <t>ケイコウ</t>
    </rPh>
    <rPh sb="57" eb="59">
      <t>クマモト</t>
    </rPh>
    <rPh sb="59" eb="61">
      <t>ジシン</t>
    </rPh>
    <rPh sb="64" eb="66">
      <t>ゲンシュウ</t>
    </rPh>
    <rPh sb="70" eb="72">
      <t>シヨウ</t>
    </rPh>
    <rPh sb="72" eb="73">
      <t>リョウ</t>
    </rPh>
    <rPh sb="75" eb="78">
      <t>コウジョウトウ</t>
    </rPh>
    <rPh sb="79" eb="81">
      <t>フッキュウ</t>
    </rPh>
    <rPh sb="84" eb="86">
      <t>ジシン</t>
    </rPh>
    <rPh sb="86" eb="87">
      <t>マエ</t>
    </rPh>
    <rPh sb="88" eb="90">
      <t>ヒリツ</t>
    </rPh>
    <rPh sb="91" eb="92">
      <t>チカ</t>
    </rPh>
    <rPh sb="106" eb="109">
      <t>ミセイビ</t>
    </rPh>
    <rPh sb="109" eb="111">
      <t>チク</t>
    </rPh>
    <rPh sb="113" eb="116">
      <t>ゲスイドウ</t>
    </rPh>
    <rPh sb="117" eb="119">
      <t>セイビ</t>
    </rPh>
    <rPh sb="120" eb="122">
      <t>ジンコウ</t>
    </rPh>
    <rPh sb="123" eb="125">
      <t>ゾウカ</t>
    </rPh>
    <rPh sb="126" eb="127">
      <t>トモナ</t>
    </rPh>
    <rPh sb="129" eb="132">
      <t>ソウシュウエキ</t>
    </rPh>
    <rPh sb="133" eb="135">
      <t>ゾウカ</t>
    </rPh>
    <rPh sb="142" eb="144">
      <t>スイイ</t>
    </rPh>
    <rPh sb="150" eb="153">
      <t>スイセンカ</t>
    </rPh>
    <rPh sb="153" eb="155">
      <t>ソクシン</t>
    </rPh>
    <rPh sb="156" eb="159">
      <t>ホウカツテキ</t>
    </rPh>
    <rPh sb="159" eb="161">
      <t>ミンカン</t>
    </rPh>
    <rPh sb="161" eb="163">
      <t>イタク</t>
    </rPh>
    <rPh sb="164" eb="166">
      <t>リョウキン</t>
    </rPh>
    <rPh sb="167" eb="169">
      <t>ミナオ</t>
    </rPh>
    <rPh sb="170" eb="171">
      <t>トウ</t>
    </rPh>
    <rPh sb="175" eb="176">
      <t>リツ</t>
    </rPh>
    <rPh sb="177" eb="179">
      <t>コウジョウ</t>
    </rPh>
    <rPh sb="180" eb="181">
      <t>ツト</t>
    </rPh>
    <rPh sb="354" eb="356">
      <t>ゾウカ</t>
    </rPh>
    <rPh sb="356" eb="358">
      <t>ケイコウ</t>
    </rPh>
    <rPh sb="365" eb="366">
      <t>ヒ</t>
    </rPh>
    <rPh sb="367" eb="368">
      <t>ツヅ</t>
    </rPh>
    <rPh sb="369" eb="372">
      <t>ミセツゾク</t>
    </rPh>
    <rPh sb="372" eb="374">
      <t>セタイ</t>
    </rPh>
    <rPh sb="376" eb="377">
      <t>ト</t>
    </rPh>
    <rPh sb="377" eb="378">
      <t>ベツ</t>
    </rPh>
    <rPh sb="378" eb="380">
      <t>ホウモン</t>
    </rPh>
    <rPh sb="380" eb="381">
      <t>トウ</t>
    </rPh>
    <rPh sb="384" eb="387">
      <t>スイセンカ</t>
    </rPh>
    <rPh sb="387" eb="388">
      <t>リツ</t>
    </rPh>
    <rPh sb="388" eb="390">
      <t>コウジョウ</t>
    </rPh>
    <rPh sb="391" eb="39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</si>
</sst>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5-4E3B-B91E-2901BC87B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25256"/>
        <c:axId val="17062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95-4E3B-B91E-2901BC87B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25256"/>
        <c:axId val="170625648"/>
      </c:lineChart>
      <c:dateAx>
        <c:axId val="170625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25648"/>
        <c:crosses val="autoZero"/>
        <c:auto val="1"/>
        <c:lblOffset val="100"/>
        <c:baseTimeUnit val="years"/>
      </c:dateAx>
      <c:valAx>
        <c:axId val="17062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25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76.959999999999994</c:v>
                </c:pt>
                <c:pt idx="2">
                  <c:v>79.28</c:v>
                </c:pt>
                <c:pt idx="3">
                  <c:v>70.05</c:v>
                </c:pt>
                <c:pt idx="4">
                  <c:v>77.17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D-4F5F-846E-C23D1B9D2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74744"/>
        <c:axId val="41594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55.81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ED-4F5F-846E-C23D1B9D2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74744"/>
        <c:axId val="415947336"/>
      </c:lineChart>
      <c:dateAx>
        <c:axId val="415874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947336"/>
        <c:crosses val="autoZero"/>
        <c:auto val="1"/>
        <c:lblOffset val="100"/>
        <c:baseTimeUnit val="years"/>
      </c:dateAx>
      <c:valAx>
        <c:axId val="415947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874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91.79</c:v>
                </c:pt>
                <c:pt idx="1">
                  <c:v>92.64</c:v>
                </c:pt>
                <c:pt idx="2">
                  <c:v>93.23</c:v>
                </c:pt>
                <c:pt idx="3">
                  <c:v>93.37</c:v>
                </c:pt>
                <c:pt idx="4">
                  <c:v>94.27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F6-435A-BEA7-6360E0EA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46024"/>
        <c:axId val="41614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F6-435A-BEA7-6360E0EA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146024"/>
        <c:axId val="416145632"/>
      </c:lineChart>
      <c:dateAx>
        <c:axId val="416146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145632"/>
        <c:crosses val="autoZero"/>
        <c:auto val="1"/>
        <c:lblOffset val="100"/>
        <c:baseTimeUnit val="years"/>
      </c:dateAx>
      <c:valAx>
        <c:axId val="41614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6146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67.760000000000005</c:v>
                </c:pt>
                <c:pt idx="1">
                  <c:v>65.28</c:v>
                </c:pt>
                <c:pt idx="2">
                  <c:v>70.25</c:v>
                </c:pt>
                <c:pt idx="3">
                  <c:v>65.81</c:v>
                </c:pt>
                <c:pt idx="4">
                  <c:v>76.42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E8-41B7-9585-EFB7B127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1736"/>
        <c:axId val="41537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E8-41B7-9585-EFB7B127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371736"/>
        <c:axId val="415372128"/>
      </c:lineChart>
      <c:dateAx>
        <c:axId val="415371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372128"/>
        <c:crosses val="autoZero"/>
        <c:auto val="1"/>
        <c:lblOffset val="100"/>
        <c:baseTimeUnit val="years"/>
      </c:dateAx>
      <c:valAx>
        <c:axId val="41537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371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04-4D1C-9CDB-C26798601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3304"/>
        <c:axId val="41537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04-4D1C-9CDB-C26798601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373304"/>
        <c:axId val="415373696"/>
      </c:lineChart>
      <c:dateAx>
        <c:axId val="41537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373696"/>
        <c:crosses val="autoZero"/>
        <c:auto val="1"/>
        <c:lblOffset val="100"/>
        <c:baseTimeUnit val="years"/>
      </c:dateAx>
      <c:valAx>
        <c:axId val="41537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37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4-4B49-B5C3-13BD3747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43280"/>
        <c:axId val="41614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F4-4B49-B5C3-13BD3747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143280"/>
        <c:axId val="416143672"/>
      </c:lineChart>
      <c:dateAx>
        <c:axId val="41614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143672"/>
        <c:crosses val="autoZero"/>
        <c:auto val="1"/>
        <c:lblOffset val="100"/>
        <c:baseTimeUnit val="years"/>
      </c:dateAx>
      <c:valAx>
        <c:axId val="41614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614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E-4FDA-A6AD-ECC44A68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46416"/>
        <c:axId val="41614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E-4FDA-A6AD-ECC44A68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146416"/>
        <c:axId val="416146808"/>
      </c:lineChart>
      <c:dateAx>
        <c:axId val="41614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146808"/>
        <c:crosses val="autoZero"/>
        <c:auto val="1"/>
        <c:lblOffset val="100"/>
        <c:baseTimeUnit val="years"/>
      </c:dateAx>
      <c:valAx>
        <c:axId val="41614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614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6B-45B1-98D5-9DFA5F361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75136"/>
        <c:axId val="415875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6B-45B1-98D5-9DFA5F361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75136"/>
        <c:axId val="415875528"/>
      </c:lineChart>
      <c:dateAx>
        <c:axId val="41587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875528"/>
        <c:crosses val="autoZero"/>
        <c:auto val="1"/>
        <c:lblOffset val="100"/>
        <c:baseTimeUnit val="years"/>
      </c:dateAx>
      <c:valAx>
        <c:axId val="415875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87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736.84</c:v>
                </c:pt>
                <c:pt idx="3" formatCode="#,##0.00;&quot;△&quot;#,##0.00;&quot;-&quot;">
                  <c:v>815.84</c:v>
                </c:pt>
                <c:pt idx="4" formatCode="#,##0.00;&quot;△&quot;#,##0.00;&quot;-&quot;">
                  <c:v>780.99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1D-479F-A4E4-C244EF4C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76704"/>
        <c:axId val="415877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1209.95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1D-479F-A4E4-C244EF4C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76704"/>
        <c:axId val="415877096"/>
      </c:lineChart>
      <c:dateAx>
        <c:axId val="41587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877096"/>
        <c:crosses val="autoZero"/>
        <c:auto val="1"/>
        <c:lblOffset val="100"/>
        <c:baseTimeUnit val="years"/>
      </c:dateAx>
      <c:valAx>
        <c:axId val="415877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87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71.58</c:v>
                </c:pt>
                <c:pt idx="2">
                  <c:v>79.2</c:v>
                </c:pt>
                <c:pt idx="3">
                  <c:v>75.13</c:v>
                </c:pt>
                <c:pt idx="4">
                  <c:v>87.34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15-4A14-8C93-55EC7E20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44200"/>
        <c:axId val="41594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69.48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15-4A14-8C93-55EC7E20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944200"/>
        <c:axId val="415944592"/>
      </c:lineChart>
      <c:dateAx>
        <c:axId val="41594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944592"/>
        <c:crosses val="autoZero"/>
        <c:auto val="1"/>
        <c:lblOffset val="100"/>
        <c:baseTimeUnit val="years"/>
      </c:dateAx>
      <c:valAx>
        <c:axId val="41594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944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164.35</c:v>
                </c:pt>
                <c:pt idx="1">
                  <c:v>177.22</c:v>
                </c:pt>
                <c:pt idx="2">
                  <c:v>166.49</c:v>
                </c:pt>
                <c:pt idx="3">
                  <c:v>168.07</c:v>
                </c:pt>
                <c:pt idx="4">
                  <c:v>145.15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4-4808-80AF-1CE3509D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45768"/>
        <c:axId val="41594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220.67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84-4808-80AF-1CE3509D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945768"/>
        <c:axId val="415946160"/>
      </c:lineChart>
      <c:dateAx>
        <c:axId val="415945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946160"/>
        <c:crosses val="autoZero"/>
        <c:auto val="1"/>
        <c:lblOffset val="100"/>
        <c:baseTimeUnit val="years"/>
      </c:dateAx>
      <c:valAx>
        <c:axId val="41594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945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E13" zoomScaleNormal="100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熊本県　大津町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34388</v>
      </c>
      <c r="AM8" s="66"/>
      <c r="AN8" s="66"/>
      <c r="AO8" s="66"/>
      <c r="AP8" s="66"/>
      <c r="AQ8" s="66"/>
      <c r="AR8" s="66"/>
      <c r="AS8" s="66"/>
      <c r="AT8" s="65">
        <f>データ!T6</f>
        <v>99.1</v>
      </c>
      <c r="AU8" s="65"/>
      <c r="AV8" s="65"/>
      <c r="AW8" s="65"/>
      <c r="AX8" s="65"/>
      <c r="AY8" s="65"/>
      <c r="AZ8" s="65"/>
      <c r="BA8" s="65"/>
      <c r="BB8" s="65">
        <f>データ!U6</f>
        <v>347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73.58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2160</v>
      </c>
      <c r="AE10" s="66"/>
      <c r="AF10" s="66"/>
      <c r="AG10" s="66"/>
      <c r="AH10" s="66"/>
      <c r="AI10" s="66"/>
      <c r="AJ10" s="66"/>
      <c r="AK10" s="2"/>
      <c r="AL10" s="66">
        <f>データ!V6</f>
        <v>25287</v>
      </c>
      <c r="AM10" s="66"/>
      <c r="AN10" s="66"/>
      <c r="AO10" s="66"/>
      <c r="AP10" s="66"/>
      <c r="AQ10" s="66"/>
      <c r="AR10" s="66"/>
      <c r="AS10" s="66"/>
      <c r="AT10" s="65">
        <f>データ!W6</f>
        <v>7.06</v>
      </c>
      <c r="AU10" s="65"/>
      <c r="AV10" s="65"/>
      <c r="AW10" s="65"/>
      <c r="AX10" s="65"/>
      <c r="AY10" s="65"/>
      <c r="AZ10" s="65"/>
      <c r="BA10" s="65"/>
      <c r="BB10" s="65">
        <f>データ!X6</f>
        <v>3581.73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2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2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2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2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2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2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2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2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2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2">
      <c r="C83" s="2" t="s">
        <v>41</v>
      </c>
    </row>
    <row r="84" spans="1:78" x14ac:dyDescent="0.2">
      <c r="C84" s="2" t="s">
        <v>42</v>
      </c>
    </row>
    <row r="85" spans="1:78" hidden="1" x14ac:dyDescent="0.2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2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55</v>
      </c>
      <c r="O86" s="25" t="str">
        <f>データ!EO6</f>
        <v>【0.23】</v>
      </c>
    </row>
  </sheetData>
  <sheetProtection algorithmName="SHA-512" hashValue="jFIOss4/CHJZYB8sfoO9hVQQP0uLL7cwkTpLT0Q3lHeTilDp2sx3g+hDLM7QsjX4+9flsJ7A7UBqvzYMBI/nQQ==" saltValue="fawnk+vdVuu84aGMoLpqu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5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2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2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2">
      <c r="A6" s="27" t="s">
        <v>109</v>
      </c>
      <c r="B6" s="32">
        <f>B7</f>
        <v>2017</v>
      </c>
      <c r="C6" s="32">
        <f t="shared" ref="C6:X6" si="3">C7</f>
        <v>434035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熊本県　大津町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73.58</v>
      </c>
      <c r="Q6" s="33">
        <f t="shared" si="3"/>
        <v>100</v>
      </c>
      <c r="R6" s="33">
        <f t="shared" si="3"/>
        <v>2160</v>
      </c>
      <c r="S6" s="33">
        <f t="shared" si="3"/>
        <v>34388</v>
      </c>
      <c r="T6" s="33">
        <f t="shared" si="3"/>
        <v>99.1</v>
      </c>
      <c r="U6" s="33">
        <f t="shared" si="3"/>
        <v>347</v>
      </c>
      <c r="V6" s="33">
        <f t="shared" si="3"/>
        <v>25287</v>
      </c>
      <c r="W6" s="33">
        <f t="shared" si="3"/>
        <v>7.06</v>
      </c>
      <c r="X6" s="33">
        <f t="shared" si="3"/>
        <v>3581.73</v>
      </c>
      <c r="Y6" s="34">
        <f>IF(Y7="",NA(),Y7)</f>
        <v>67.760000000000005</v>
      </c>
      <c r="Z6" s="34">
        <f t="shared" ref="Z6:AH6" si="4">IF(Z7="",NA(),Z7)</f>
        <v>65.28</v>
      </c>
      <c r="AA6" s="34">
        <f t="shared" si="4"/>
        <v>70.25</v>
      </c>
      <c r="AB6" s="34">
        <f t="shared" si="4"/>
        <v>65.81</v>
      </c>
      <c r="AC6" s="34">
        <f t="shared" si="4"/>
        <v>76.42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736.84</v>
      </c>
      <c r="BI6" s="34">
        <f t="shared" si="7"/>
        <v>815.84</v>
      </c>
      <c r="BJ6" s="34">
        <f t="shared" si="7"/>
        <v>780.99</v>
      </c>
      <c r="BK6" s="34">
        <f t="shared" si="7"/>
        <v>1209.95</v>
      </c>
      <c r="BL6" s="34">
        <f t="shared" si="7"/>
        <v>1136.5</v>
      </c>
      <c r="BM6" s="34">
        <f t="shared" si="7"/>
        <v>1118.56</v>
      </c>
      <c r="BN6" s="34">
        <f t="shared" si="7"/>
        <v>1111.31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73.03</v>
      </c>
      <c r="BR6" s="34">
        <f t="shared" ref="BR6:BZ6" si="8">IF(BR7="",NA(),BR7)</f>
        <v>71.58</v>
      </c>
      <c r="BS6" s="34">
        <f t="shared" si="8"/>
        <v>79.2</v>
      </c>
      <c r="BT6" s="34">
        <f t="shared" si="8"/>
        <v>75.13</v>
      </c>
      <c r="BU6" s="34">
        <f t="shared" si="8"/>
        <v>87.34</v>
      </c>
      <c r="BV6" s="34">
        <f t="shared" si="8"/>
        <v>69.48</v>
      </c>
      <c r="BW6" s="34">
        <f t="shared" si="8"/>
        <v>71.650000000000006</v>
      </c>
      <c r="BX6" s="34">
        <f t="shared" si="8"/>
        <v>72.33</v>
      </c>
      <c r="BY6" s="34">
        <f t="shared" si="8"/>
        <v>75.540000000000006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164.35</v>
      </c>
      <c r="CC6" s="34">
        <f t="shared" ref="CC6:CK6" si="9">IF(CC7="",NA(),CC7)</f>
        <v>177.22</v>
      </c>
      <c r="CD6" s="34">
        <f t="shared" si="9"/>
        <v>166.49</v>
      </c>
      <c r="CE6" s="34">
        <f t="shared" si="9"/>
        <v>168.07</v>
      </c>
      <c r="CF6" s="34">
        <f t="shared" si="9"/>
        <v>145.15</v>
      </c>
      <c r="CG6" s="34">
        <f t="shared" si="9"/>
        <v>220.67</v>
      </c>
      <c r="CH6" s="34">
        <f t="shared" si="9"/>
        <v>217.82</v>
      </c>
      <c r="CI6" s="34">
        <f t="shared" si="9"/>
        <v>215.28</v>
      </c>
      <c r="CJ6" s="34">
        <f t="shared" si="9"/>
        <v>207.96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>
        <f>IF(CM7="",NA(),CM7)</f>
        <v>74.53</v>
      </c>
      <c r="CN6" s="34">
        <f t="shared" ref="CN6:CV6" si="10">IF(CN7="",NA(),CN7)</f>
        <v>76.959999999999994</v>
      </c>
      <c r="CO6" s="34">
        <f t="shared" si="10"/>
        <v>79.28</v>
      </c>
      <c r="CP6" s="34">
        <f t="shared" si="10"/>
        <v>70.05</v>
      </c>
      <c r="CQ6" s="34">
        <f t="shared" si="10"/>
        <v>77.17</v>
      </c>
      <c r="CR6" s="34">
        <f t="shared" si="10"/>
        <v>55.81</v>
      </c>
      <c r="CS6" s="34">
        <f t="shared" si="10"/>
        <v>54.44</v>
      </c>
      <c r="CT6" s="34">
        <f t="shared" si="10"/>
        <v>54.67</v>
      </c>
      <c r="CU6" s="34">
        <f t="shared" si="10"/>
        <v>53.51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91.79</v>
      </c>
      <c r="CY6" s="34">
        <f t="shared" ref="CY6:DG6" si="11">IF(CY7="",NA(),CY7)</f>
        <v>92.64</v>
      </c>
      <c r="CZ6" s="34">
        <f t="shared" si="11"/>
        <v>93.23</v>
      </c>
      <c r="DA6" s="34">
        <f t="shared" si="11"/>
        <v>93.37</v>
      </c>
      <c r="DB6" s="34">
        <f t="shared" si="11"/>
        <v>94.27</v>
      </c>
      <c r="DC6" s="34">
        <f t="shared" si="11"/>
        <v>84.41</v>
      </c>
      <c r="DD6" s="34">
        <f t="shared" si="11"/>
        <v>84.2</v>
      </c>
      <c r="DE6" s="34">
        <f t="shared" si="11"/>
        <v>83.8</v>
      </c>
      <c r="DF6" s="34">
        <f t="shared" si="11"/>
        <v>83.91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0.02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0.04</v>
      </c>
      <c r="EL6" s="34">
        <f t="shared" si="14"/>
        <v>0.11</v>
      </c>
      <c r="EM6" s="34">
        <f t="shared" si="14"/>
        <v>0.15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2">
      <c r="A7" s="27"/>
      <c r="B7" s="36">
        <v>2017</v>
      </c>
      <c r="C7" s="36">
        <v>434035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73.58</v>
      </c>
      <c r="Q7" s="37">
        <v>100</v>
      </c>
      <c r="R7" s="37">
        <v>2160</v>
      </c>
      <c r="S7" s="37">
        <v>34388</v>
      </c>
      <c r="T7" s="37">
        <v>99.1</v>
      </c>
      <c r="U7" s="37">
        <v>347</v>
      </c>
      <c r="V7" s="37">
        <v>25287</v>
      </c>
      <c r="W7" s="37">
        <v>7.06</v>
      </c>
      <c r="X7" s="37">
        <v>3581.73</v>
      </c>
      <c r="Y7" s="37">
        <v>67.760000000000005</v>
      </c>
      <c r="Z7" s="37">
        <v>65.28</v>
      </c>
      <c r="AA7" s="37">
        <v>70.25</v>
      </c>
      <c r="AB7" s="37">
        <v>65.81</v>
      </c>
      <c r="AC7" s="37">
        <v>76.42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736.84</v>
      </c>
      <c r="BI7" s="37">
        <v>815.84</v>
      </c>
      <c r="BJ7" s="37">
        <v>780.99</v>
      </c>
      <c r="BK7" s="37">
        <v>1209.95</v>
      </c>
      <c r="BL7" s="37">
        <v>1136.5</v>
      </c>
      <c r="BM7" s="37">
        <v>1118.56</v>
      </c>
      <c r="BN7" s="37">
        <v>1111.31</v>
      </c>
      <c r="BO7" s="37">
        <v>966.33</v>
      </c>
      <c r="BP7" s="37">
        <v>707.33</v>
      </c>
      <c r="BQ7" s="37">
        <v>73.03</v>
      </c>
      <c r="BR7" s="37">
        <v>71.58</v>
      </c>
      <c r="BS7" s="37">
        <v>79.2</v>
      </c>
      <c r="BT7" s="37">
        <v>75.13</v>
      </c>
      <c r="BU7" s="37">
        <v>87.34</v>
      </c>
      <c r="BV7" s="37">
        <v>69.48</v>
      </c>
      <c r="BW7" s="37">
        <v>71.650000000000006</v>
      </c>
      <c r="BX7" s="37">
        <v>72.33</v>
      </c>
      <c r="BY7" s="37">
        <v>75.540000000000006</v>
      </c>
      <c r="BZ7" s="37">
        <v>81.739999999999995</v>
      </c>
      <c r="CA7" s="37">
        <v>101.26</v>
      </c>
      <c r="CB7" s="37">
        <v>164.35</v>
      </c>
      <c r="CC7" s="37">
        <v>177.22</v>
      </c>
      <c r="CD7" s="37">
        <v>166.49</v>
      </c>
      <c r="CE7" s="37">
        <v>168.07</v>
      </c>
      <c r="CF7" s="37">
        <v>145.15</v>
      </c>
      <c r="CG7" s="37">
        <v>220.67</v>
      </c>
      <c r="CH7" s="37">
        <v>217.82</v>
      </c>
      <c r="CI7" s="37">
        <v>215.28</v>
      </c>
      <c r="CJ7" s="37">
        <v>207.96</v>
      </c>
      <c r="CK7" s="37">
        <v>194.31</v>
      </c>
      <c r="CL7" s="37">
        <v>136.38999999999999</v>
      </c>
      <c r="CM7" s="37">
        <v>74.53</v>
      </c>
      <c r="CN7" s="37">
        <v>76.959999999999994</v>
      </c>
      <c r="CO7" s="37">
        <v>79.28</v>
      </c>
      <c r="CP7" s="37">
        <v>70.05</v>
      </c>
      <c r="CQ7" s="37">
        <v>77.17</v>
      </c>
      <c r="CR7" s="37">
        <v>55.81</v>
      </c>
      <c r="CS7" s="37">
        <v>54.44</v>
      </c>
      <c r="CT7" s="37">
        <v>54.67</v>
      </c>
      <c r="CU7" s="37">
        <v>53.51</v>
      </c>
      <c r="CV7" s="37">
        <v>53.5</v>
      </c>
      <c r="CW7" s="37">
        <v>60.13</v>
      </c>
      <c r="CX7" s="37">
        <v>91.79</v>
      </c>
      <c r="CY7" s="37">
        <v>92.64</v>
      </c>
      <c r="CZ7" s="37">
        <v>93.23</v>
      </c>
      <c r="DA7" s="37">
        <v>93.37</v>
      </c>
      <c r="DB7" s="37">
        <v>94.27</v>
      </c>
      <c r="DC7" s="37">
        <v>84.41</v>
      </c>
      <c r="DD7" s="37">
        <v>84.2</v>
      </c>
      <c r="DE7" s="37">
        <v>83.8</v>
      </c>
      <c r="DF7" s="37">
        <v>83.91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0.02</v>
      </c>
      <c r="EH7" s="37">
        <v>0</v>
      </c>
      <c r="EI7" s="37">
        <v>0</v>
      </c>
      <c r="EJ7" s="37">
        <v>7.0000000000000007E-2</v>
      </c>
      <c r="EK7" s="37">
        <v>0.04</v>
      </c>
      <c r="EL7" s="37">
        <v>0.11</v>
      </c>
      <c r="EM7" s="37">
        <v>0.15</v>
      </c>
      <c r="EN7" s="37">
        <v>0.16</v>
      </c>
      <c r="EO7" s="37">
        <v>0.23</v>
      </c>
    </row>
    <row r="8" spans="1:145" x14ac:dyDescent="0.2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2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2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林田　健佑</cp:lastModifiedBy>
  <cp:lastPrinted>2019-01-17T02:05:10Z</cp:lastPrinted>
  <dcterms:created xsi:type="dcterms:W3CDTF">2018-12-03T09:08:31Z</dcterms:created>
  <dcterms:modified xsi:type="dcterms:W3CDTF">2019-02-05T00:49:12Z</dcterms:modified>
  <cp:category/>
</cp:coreProperties>
</file>