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K:\財政課\＠令和7年度\04財政01財政（記録用フォルダ）\06　決算状況　01　決算統計\00_県からの通知・照会\20260304_【0311済】令和６年度財政状況資料集の作成について（依頼）\04_回答\"/>
    </mc:Choice>
  </mc:AlternateContent>
  <xr:revisionPtr revIDLastSave="0" documentId="13_ncr:1_{AC482255-B6FB-455F-8924-9CAA4D4CE74C}" xr6:coauthVersionLast="47" xr6:coauthVersionMax="47" xr10:uidLastSave="{00000000-0000-0000-0000-000000000000}"/>
  <bookViews>
    <workbookView xWindow="420" yWindow="192" windowWidth="21096" windowHeight="1189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CO35" i="10"/>
  <c r="BE35" i="10"/>
  <c r="CO34" i="10"/>
  <c r="BW34" i="10"/>
  <c r="BW35" i="10" s="1"/>
  <c r="BW36" i="10" s="1"/>
  <c r="BW37" i="10" s="1"/>
  <c r="BW38" i="10" s="1"/>
  <c r="BW39" i="10" s="1"/>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AM35" i="10" s="1"/>
  <c r="AM36" i="10" s="1"/>
</calcChain>
</file>

<file path=xl/sharedStrings.xml><?xml version="1.0" encoding="utf-8"?>
<sst xmlns="http://schemas.openxmlformats.org/spreadsheetml/2006/main" count="1079" uniqueCount="563">
  <si>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</si>
  <si>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</si>
  <si>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</si>
  <si>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</si>
  <si>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</si>
  <si>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</si>
  <si>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</si>
  <si>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</si>
  <si>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</si>
  <si>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</si>
  <si>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</si>
  <si>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</si>
  <si>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</si>
  <si>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</si>
  <si>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</si>
  <si>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</si>
  <si>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</si>
  <si>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</si>
  <si>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</si>
  <si>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</si>
  <si>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</si>
  <si>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</si>
  <si>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</si>
  <si>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</si>
  <si>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</si>
  <si>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</si>
  <si>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</si>
  <si>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</si>
  <si>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</si>
  <si>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</si>
  <si>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</si>
  <si>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</si>
  <si>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</si>
  <si>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</si>
  <si>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</si>
  <si>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</si>
  <si>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</si>
  <si>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</si>
  <si>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</si>
  <si>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</si>
  <si>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</si>
  <si>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</si>
  <si>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</si>
  <si>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</si>
  <si>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</si>
  <si>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</si>
  <si>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</si>
  <si>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</si>
  <si>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</si>
  <si>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</si>
  <si>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</si>
  <si>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</si>
  <si>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</si>
  <si>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</si>
  <si>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</si>
  <si>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</si>
  <si>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</si>
  <si>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</si>
  <si>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</si>
  <si>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</si>
  <si>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</si>
  <si>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</si>
  <si>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</si>
  <si>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</si>
  <si>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</si>
  <si>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</si>
  <si>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</si>
  <si>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</si>
  <si>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</si>
  <si>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</si>
  <si>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</si>
  <si>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</si>
  <si>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</si>
  <si>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</si>
  <si>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</si>
  <si>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</si>
  <si>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</si>
  <si>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</si>
  <si>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</si>
  <si>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</si>
  <si>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</si>
  <si>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</si>
  <si>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</si>
  <si>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</si>
  <si>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</si>
  <si>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</si>
  <si>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</si>
  <si>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</si>
  <si>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</si>
  <si>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</si>
  <si>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</si>
  <si>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</si>
  <si>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</si>
  <si>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</si>
  <si>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大津町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</si>
  <si>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</si>
  <si>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</si>
  <si>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</si>
  <si>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</si>
  <si>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</si>
  <si>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</si>
  <si>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</si>
  <si>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</si>
  <si>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</si>
  <si>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</si>
  <si>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</si>
  <si>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</si>
  <si>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</si>
  <si>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</si>
  <si>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</si>
  <si>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</si>
  <si>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</si>
  <si>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</si>
  <si>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</si>
  <si>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</si>
  <si>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</si>
  <si>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</si>
  <si>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</si>
  <si>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</si>
  <si>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</si>
  <si>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</si>
  <si>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</si>
  <si>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</si>
  <si>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</si>
  <si>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</si>
  <si>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</si>
  <si>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</si>
  <si>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</si>
  <si>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</si>
  <si>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</si>
  <si>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</si>
  <si>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</si>
  <si>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</si>
  <si>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</si>
  <si>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</si>
  <si>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</si>
  <si>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</si>
  <si>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</si>
  <si>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</si>
  <si>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</si>
  <si>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</si>
  <si>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</si>
  <si>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</si>
  <si>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</si>
  <si>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</si>
  <si>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</si>
  <si>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</si>
  <si>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</si>
  <si>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</si>
  <si>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</si>
  <si>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</si>
  <si>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</si>
  <si>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</si>
  <si>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</si>
  <si>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</si>
  <si>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</si>
  <si>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</si>
  <si>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</si>
  <si>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</si>
  <si>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</si>
  <si>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</si>
  <si>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</si>
  <si>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</si>
  <si>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</si>
  <si>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</si>
  <si>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</si>
  <si>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</si>
  <si>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</si>
  <si>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</si>
  <si>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</si>
  <si>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</si>
  <si>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</si>
  <si>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</si>
  <si>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</si>
  <si>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</si>
  <si>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</si>
  <si>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</si>
  <si>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</si>
  <si>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</si>
  <si>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</si>
  <si>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</si>
  <si>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</si>
  <si>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</si>
  <si>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</si>
  <si>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</si>
  <si>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</si>
  <si>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</si>
  <si>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</si>
  <si>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</si>
  <si>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</si>
  <si>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</si>
  <si>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</si>
  <si>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</si>
  <si>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</si>
  <si>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</si>
  <si>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</si>
  <si>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</si>
  <si>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</si>
  <si>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</si>
  <si>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</si>
  <si>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</si>
  <si>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</si>
  <si>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</si>
  <si>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熊本県大津町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</si>
  <si>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</si>
  <si>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</si>
  <si>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</si>
  <si>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</si>
  <si>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</si>
  <si>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</si>
  <si>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</si>
  <si>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</si>
  <si>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</si>
  <si>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</si>
  <si>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</si>
  <si>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</si>
  <si>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</si>
  <si>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</si>
  <si>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</si>
  <si>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</si>
  <si>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</si>
  <si>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</si>
  <si>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</si>
  <si>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</si>
  <si>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</si>
  <si>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</si>
  <si>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</si>
  <si>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</si>
  <si>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</si>
  <si>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</si>
  <si>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</si>
  <si>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</si>
  <si>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</si>
  <si>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</si>
  <si>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</si>
  <si>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</si>
  <si>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</si>
  <si>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</si>
  <si>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</si>
  <si>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</si>
  <si>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</si>
  <si>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</si>
  <si>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</si>
  <si>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</si>
  <si>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</si>
  <si>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</si>
  <si>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</si>
  <si>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</si>
  <si>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</si>
  <si>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</si>
  <si>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</si>
  <si>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</si>
  <si>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</si>
  <si>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</si>
  <si>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</si>
  <si>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</si>
  <si>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</si>
  <si>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</si>
  <si>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</si>
  <si>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</si>
  <si>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</si>
  <si>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</si>
  <si>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</si>
  <si>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</si>
  <si>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</si>
  <si>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</si>
  <si>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</si>
  <si>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</si>
  <si>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</si>
  <si>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</si>
  <si>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</si>
  <si>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</si>
  <si>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</si>
  <si>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</si>
  <si>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</si>
  <si>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</si>
  <si>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</si>
  <si>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</si>
  <si>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</si>
  <si>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</si>
  <si>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</si>
  <si>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</si>
  <si>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</si>
  <si>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</si>
  <si>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</si>
  <si>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</si>
  <si>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</si>
  <si>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</si>
  <si>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</si>
  <si>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</si>
  <si>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</si>
  <si>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</si>
  <si>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</si>
  <si>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</si>
  <si>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</si>
  <si>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</si>
  <si>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</si>
  <si>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</si>
  <si>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</si>
  <si>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</si>
  <si>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</si>
  <si>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</si>
  <si>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</si>
  <si>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</si>
  <si>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</si>
  <si>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</si>
  <si>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</si>
  <si>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</si>
  <si>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</si>
  <si>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</si>
  <si>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</si>
  <si>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</si>
  <si>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</si>
  <si>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</si>
  <si>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</si>
  <si>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</si>
  <si>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</si>
  <si>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</si>
  <si>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</si>
  <si>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</si>
  <si>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</si>
  <si>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</si>
  <si>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</si>
  <si>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</si>
  <si>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</si>
  <si>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</si>
  <si>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</si>
  <si>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</si>
  <si>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</si>
  <si>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</si>
  <si>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</si>
  <si>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</si>
  <si>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</si>
  <si>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</si>
  <si>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</si>
  <si>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</si>
  <si>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</si>
  <si>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</si>
  <si>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</si>
  <si>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</si>
  <si>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</si>
  <si>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</si>
  <si>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</si>
  <si>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</si>
  <si>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</si>
  <si>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</si>
  <si>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</si>
  <si>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</si>
  <si>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</si>
  <si>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</si>
  <si>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</si>
  <si>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</si>
  <si>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</si>
  <si>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</si>
  <si>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熊本県大津町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</si>
  <si>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</si>
  <si>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</si>
  <si>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</si>
  <si>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</si>
  <si>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</si>
  <si>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</si>
  <si>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</si>
  <si>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</si>
  <si>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</si>
  <si>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</si>
  <si>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</si>
  <si>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</si>
  <si>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</si>
  <si>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</si>
  <si>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</si>
  <si>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</si>
  <si>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</si>
  <si>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</si>
  <si>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</si>
  <si>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</si>
  <si>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大津町外四ヶ市町村共有財産管理処分事務受託特別会計</t>
    <phoneticPr fontId="5"/>
  </si>
  <si>
    <t>大津町工業団地整備事業特別会計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</si>
  <si>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</si>
  <si>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</si>
  <si>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</si>
  <si>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</si>
  <si>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</si>
  <si>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</si>
  <si>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</si>
  <si>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</si>
  <si>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</si>
  <si>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</si>
  <si>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</si>
  <si>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</si>
  <si>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</si>
  <si>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</si>
  <si>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</si>
  <si>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</si>
  <si>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公共下水道事業会計</t>
    <phoneticPr fontId="5"/>
  </si>
  <si>
    <t>法適用企業</t>
    <phoneticPr fontId="5"/>
  </si>
  <si>
    <t>農業集落排水事業会計</t>
    <phoneticPr fontId="5"/>
  </si>
  <si>
    <t>工業用水道事業会計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</si>
  <si>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</si>
  <si>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</si>
  <si>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</si>
  <si>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</si>
  <si>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</si>
  <si>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</si>
  <si>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</si>
  <si>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</si>
  <si>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</si>
  <si>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</si>
  <si>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</si>
  <si>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</si>
  <si>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</si>
  <si>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</si>
  <si>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</si>
  <si>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</si>
  <si>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</si>
  <si>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</si>
  <si>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</si>
  <si>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</si>
  <si>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</si>
  <si>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</si>
  <si>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</si>
  <si>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</si>
  <si>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</si>
  <si>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</si>
  <si>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</si>
  <si>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</si>
  <si>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</si>
  <si>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</si>
  <si>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</si>
  <si>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</si>
  <si>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</si>
  <si>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</si>
  <si>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</si>
  <si>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</si>
  <si>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</si>
  <si>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</si>
  <si>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</si>
  <si>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</si>
  <si>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</si>
  <si>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</si>
  <si>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</si>
  <si>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</si>
  <si>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</si>
  <si>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</si>
  <si>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</si>
  <si>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</si>
  <si>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</si>
  <si>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</si>
  <si>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</si>
  <si>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</si>
  <si>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</si>
  <si>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</si>
  <si>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</si>
  <si>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</si>
  <si>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</si>
  <si>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</si>
  <si>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</si>
  <si>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</si>
  <si>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</si>
  <si>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</si>
  <si>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</si>
  <si>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</si>
  <si>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</si>
  <si>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</si>
  <si>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</si>
  <si>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</si>
  <si>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</si>
  <si>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</si>
  <si>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</si>
  <si>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</si>
  <si>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</si>
  <si>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</si>
  <si>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</si>
  <si>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</si>
  <si>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</si>
  <si>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</si>
  <si>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</si>
  <si>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</si>
  <si>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</si>
  <si>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</si>
  <si>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</si>
  <si>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</si>
  <si>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</si>
  <si>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</si>
  <si>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</si>
  <si>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</si>
  <si>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</si>
  <si>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</si>
  <si>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</si>
  <si>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</si>
  <si>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</si>
  <si>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</si>
  <si>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</si>
  <si>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</si>
  <si>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</si>
  <si>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</si>
  <si>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</si>
  <si>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</si>
  <si>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</si>
  <si>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</si>
  <si>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</si>
  <si>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</si>
  <si>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</si>
  <si>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</si>
  <si>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</si>
  <si>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</si>
  <si>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</si>
  <si>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</si>
  <si>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</si>
  <si>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</si>
  <si>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</si>
  <si>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</si>
  <si>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</si>
  <si>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</si>
  <si>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</si>
  <si>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</si>
  <si>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</si>
  <si>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</si>
  <si>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</si>
  <si>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</si>
  <si>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</si>
  <si>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</si>
  <si>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</si>
  <si>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</si>
  <si>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</si>
  <si>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</si>
  <si>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</si>
  <si>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</si>
  <si>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</si>
  <si>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</si>
  <si>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</si>
  <si>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</si>
  <si>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</si>
  <si>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0.60</t>
  </si>
  <si>
    <t>▲ 13.02</t>
  </si>
  <si>
    <t>一般会計</t>
  </si>
  <si>
    <t>大津町工業団地整備事業特別会計</t>
  </si>
  <si>
    <t>公共下水道事業会計</t>
  </si>
  <si>
    <t>工業用水道事業会計</t>
  </si>
  <si>
    <t>介護保険特別会計</t>
  </si>
  <si>
    <t>国民健康保険特別会計</t>
  </si>
  <si>
    <t>農業集落排水事業会計</t>
  </si>
  <si>
    <t>大津町外四ヶ市町村共有財産管理処分事務受託特別会計</t>
  </si>
  <si>
    <t>その他会計（赤字）</t>
  </si>
  <si>
    <t>その他会計（黒字）</t>
  </si>
  <si>
    <t>R02</t>
    <phoneticPr fontId="5"/>
  </si>
  <si>
    <t>R03</t>
    <phoneticPr fontId="5"/>
  </si>
  <si>
    <t>R04</t>
    <phoneticPr fontId="5"/>
  </si>
  <si>
    <t>R05</t>
    <phoneticPr fontId="5"/>
  </si>
  <si>
    <t>R06</t>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</si>
  <si>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</si>
  <si>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</si>
  <si>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大津菊陽水道企業団</t>
    <rPh sb="0" eb="2">
      <t>オオヅ</t>
    </rPh>
    <rPh sb="2" eb="4">
      <t>キクヨウ</t>
    </rPh>
    <rPh sb="4" eb="6">
      <t>スイドウ</t>
    </rPh>
    <rPh sb="6" eb="8">
      <t>キギョウ</t>
    </rPh>
    <rPh sb="8" eb="9">
      <t>ダン</t>
    </rPh>
    <phoneticPr fontId="2"/>
  </si>
  <si>
    <t>大津町・西原原野組合</t>
    <rPh sb="0" eb="3">
      <t>オオヅマチ</t>
    </rPh>
    <rPh sb="4" eb="6">
      <t>ニシハラ</t>
    </rPh>
    <rPh sb="6" eb="8">
      <t>ゲンヤ</t>
    </rPh>
    <rPh sb="8" eb="10">
      <t>クミアイ</t>
    </rPh>
    <phoneticPr fontId="2"/>
  </si>
  <si>
    <t>菊池広域連合</t>
    <rPh sb="0" eb="2">
      <t>キクチ</t>
    </rPh>
    <rPh sb="2" eb="4">
      <t>コウイキ</t>
    </rPh>
    <rPh sb="4" eb="6">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</si>
  <si>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</si>
  <si>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22" eb="26">
      <t>トクベツカイケイ</t>
    </rPh>
    <phoneticPr fontId="2"/>
  </si>
  <si>
    <t>特別会計（交通災害共済事業）分を含む</t>
  </si>
  <si>
    <t>法適用企業</t>
  </si>
  <si>
    <t>公共施設整備基金</t>
    <rPh sb="0" eb="2">
      <t>コウキョウ</t>
    </rPh>
    <rPh sb="2" eb="4">
      <t>シセツ</t>
    </rPh>
    <rPh sb="4" eb="6">
      <t>セイビ</t>
    </rPh>
    <rPh sb="6" eb="8">
      <t>キキン</t>
    </rPh>
    <phoneticPr fontId="5"/>
  </si>
  <si>
    <t>社会福祉振興基金</t>
    <rPh sb="0" eb="2">
      <t>シャカイ</t>
    </rPh>
    <rPh sb="2" eb="4">
      <t>フクシ</t>
    </rPh>
    <rPh sb="4" eb="6">
      <t>シンコウ</t>
    </rPh>
    <rPh sb="6" eb="8">
      <t>キキン</t>
    </rPh>
    <phoneticPr fontId="5"/>
  </si>
  <si>
    <t>大津町工場等振興奨励基金</t>
    <rPh sb="0" eb="3">
      <t>オオヅマチ</t>
    </rPh>
    <rPh sb="3" eb="5">
      <t>コウジョウ</t>
    </rPh>
    <rPh sb="5" eb="6">
      <t>トウ</t>
    </rPh>
    <rPh sb="6" eb="8">
      <t>シンコウ</t>
    </rPh>
    <rPh sb="8" eb="10">
      <t>ショウレイ</t>
    </rPh>
    <rPh sb="10" eb="12">
      <t>キキン</t>
    </rPh>
    <phoneticPr fontId="19"/>
  </si>
  <si>
    <t>大津町企業版ふるさと納税基金</t>
    <rPh sb="0" eb="3">
      <t>オオヅマチ</t>
    </rPh>
    <rPh sb="3" eb="5">
      <t>キギョウ</t>
    </rPh>
    <rPh sb="5" eb="6">
      <t>バン</t>
    </rPh>
    <rPh sb="10" eb="12">
      <t>ノウゼイ</t>
    </rPh>
    <rPh sb="12" eb="14">
      <t>キキン</t>
    </rPh>
    <phoneticPr fontId="19"/>
  </si>
  <si>
    <t>熊本地震大津町復興基金</t>
    <rPh sb="0" eb="4">
      <t>クマモトジシン</t>
    </rPh>
    <rPh sb="4" eb="7">
      <t>オオツマチ</t>
    </rPh>
    <rPh sb="7" eb="11">
      <t>フッコウキキン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</si>
</sst>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8260-4A8D-9C70-68302641C5A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49835</c:v>
                </c:pt>
                <c:pt idx="1">
                  <c:v>58114</c:v>
                </c:pt>
                <c:pt idx="2">
                  <c:v>31635</c:v>
                </c:pt>
                <c:pt idx="3">
                  <c:v>60907</c:v>
                </c:pt>
                <c:pt idx="4">
                  <c:v>98685</c:v>
                </c:pt>
              </c:numCache>
            </c:numRef>
          </c:val>
          <c:smooth val="0"/>
          <c:extLst>
            <c:ext xmlns:c16="http://schemas.microsoft.com/office/drawing/2014/chart" uri="{C3380CC4-5D6E-409C-BE32-E72D297353CC}">
              <c16:uniqueId val="{00000001-8260-4A8D-9C70-68302641C5A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7.85</c:v>
                </c:pt>
                <c:pt idx="1">
                  <c:v>12.41</c:v>
                </c:pt>
                <c:pt idx="2">
                  <c:v>12.19</c:v>
                </c:pt>
                <c:pt idx="3">
                  <c:v>4.9400000000000004</c:v>
                </c:pt>
                <c:pt idx="4">
                  <c:v>15.38</c:v>
                </c:pt>
              </c:numCache>
            </c:numRef>
          </c:val>
          <c:extLst>
            <c:ext xmlns:c16="http://schemas.microsoft.com/office/drawing/2014/chart" uri="{C3380CC4-5D6E-409C-BE32-E72D297353CC}">
              <c16:uniqueId val="{00000000-634F-4D30-9692-0F0CCAFA1BF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32.1</c:v>
                </c:pt>
                <c:pt idx="1">
                  <c:v>29.84</c:v>
                </c:pt>
                <c:pt idx="2">
                  <c:v>36.53</c:v>
                </c:pt>
                <c:pt idx="3">
                  <c:v>29.37</c:v>
                </c:pt>
                <c:pt idx="4">
                  <c:v>28.99</c:v>
                </c:pt>
              </c:numCache>
            </c:numRef>
          </c:val>
          <c:extLst>
            <c:ext xmlns:c16="http://schemas.microsoft.com/office/drawing/2014/chart" uri="{C3380CC4-5D6E-409C-BE32-E72D297353CC}">
              <c16:uniqueId val="{00000001-634F-4D30-9692-0F0CCAFA1BF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c:v>
                </c:pt>
                <c:pt idx="1">
                  <c:v>5.26</c:v>
                </c:pt>
                <c:pt idx="2">
                  <c:v>5.65</c:v>
                </c:pt>
                <c:pt idx="3">
                  <c:v>-13.02</c:v>
                </c:pt>
                <c:pt idx="4">
                  <c:v>10.7</c:v>
                </c:pt>
              </c:numCache>
            </c:numRef>
          </c:val>
          <c:smooth val="0"/>
          <c:extLst>
            <c:ext xmlns:c16="http://schemas.microsoft.com/office/drawing/2014/chart" uri="{C3380CC4-5D6E-409C-BE32-E72D297353CC}">
              <c16:uniqueId val="{00000002-634F-4D30-9692-0F0CCAFA1BF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0.02</c:v>
                </c:pt>
                <c:pt idx="4">
                  <c:v>#N/A</c:v>
                </c:pt>
                <c:pt idx="5">
                  <c:v>0.03</c:v>
                </c:pt>
                <c:pt idx="6">
                  <c:v>#N/A</c:v>
                </c:pt>
                <c:pt idx="7">
                  <c:v>0.02</c:v>
                </c:pt>
                <c:pt idx="8">
                  <c:v>#N/A</c:v>
                </c:pt>
                <c:pt idx="9">
                  <c:v>0.01</c:v>
                </c:pt>
              </c:numCache>
            </c:numRef>
          </c:val>
          <c:extLst>
            <c:ext xmlns:c16="http://schemas.microsoft.com/office/drawing/2014/chart" uri="{C3380CC4-5D6E-409C-BE32-E72D297353CC}">
              <c16:uniqueId val="{00000000-17AF-4767-B195-E476AD684A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7AF-4767-B195-E476AD684AE6}"/>
            </c:ext>
          </c:extLst>
        </c:ser>
        <c:ser>
          <c:idx val="2"/>
          <c:order val="2"/>
          <c:tx>
            <c:strRef>
              <c:f>データシート!$A$29</c:f>
              <c:strCache>
                <c:ptCount val="1"/>
                <c:pt idx="0">
                  <c:v>大津町外四ヶ市町村共有財産管理処分事務受託特別会計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0.56000000000000005</c:v>
                </c:pt>
                <c:pt idx="2">
                  <c:v>#N/A</c:v>
                </c:pt>
                <c:pt idx="3">
                  <c:v>0.41</c:v>
                </c:pt>
                <c:pt idx="4">
                  <c:v>#N/A</c:v>
                </c:pt>
                <c:pt idx="5">
                  <c:v>0.54</c:v>
                </c:pt>
                <c:pt idx="6">
                  <c:v>#N/A</c:v>
                </c:pt>
                <c:pt idx="7">
                  <c:v>0.45</c:v>
                </c:pt>
                <c:pt idx="8">
                  <c:v>#N/A</c:v>
                </c:pt>
                <c:pt idx="9">
                  <c:v>0.48</c:v>
                </c:pt>
              </c:numCache>
            </c:numRef>
          </c:val>
          <c:extLst>
            <c:ext xmlns:c16="http://schemas.microsoft.com/office/drawing/2014/chart" uri="{C3380CC4-5D6E-409C-BE32-E72D297353CC}">
              <c16:uniqueId val="{00000002-17AF-4767-B195-E476AD684AE6}"/>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0.26</c:v>
                </c:pt>
                <c:pt idx="2">
                  <c:v>#N/A</c:v>
                </c:pt>
                <c:pt idx="3">
                  <c:v>0.37</c:v>
                </c:pt>
                <c:pt idx="4">
                  <c:v>#N/A</c:v>
                </c:pt>
                <c:pt idx="5">
                  <c:v>0.46</c:v>
                </c:pt>
                <c:pt idx="6">
                  <c:v>#N/A</c:v>
                </c:pt>
                <c:pt idx="7">
                  <c:v>0.56999999999999995</c:v>
                </c:pt>
                <c:pt idx="8">
                  <c:v>#N/A</c:v>
                </c:pt>
                <c:pt idx="9">
                  <c:v>0.67</c:v>
                </c:pt>
              </c:numCache>
            </c:numRef>
          </c:val>
          <c:extLst>
            <c:ext xmlns:c16="http://schemas.microsoft.com/office/drawing/2014/chart" uri="{C3380CC4-5D6E-409C-BE32-E72D297353CC}">
              <c16:uniqueId val="{00000003-17AF-4767-B195-E476AD684AE6}"/>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2.1</c:v>
                </c:pt>
                <c:pt idx="2">
                  <c:v>#N/A</c:v>
                </c:pt>
                <c:pt idx="3">
                  <c:v>1.64</c:v>
                </c:pt>
                <c:pt idx="4">
                  <c:v>#N/A</c:v>
                </c:pt>
                <c:pt idx="5">
                  <c:v>1.08</c:v>
                </c:pt>
                <c:pt idx="6">
                  <c:v>#N/A</c:v>
                </c:pt>
                <c:pt idx="7">
                  <c:v>0.42</c:v>
                </c:pt>
                <c:pt idx="8">
                  <c:v>#N/A</c:v>
                </c:pt>
                <c:pt idx="9">
                  <c:v>1.08</c:v>
                </c:pt>
              </c:numCache>
            </c:numRef>
          </c:val>
          <c:extLst>
            <c:ext xmlns:c16="http://schemas.microsoft.com/office/drawing/2014/chart" uri="{C3380CC4-5D6E-409C-BE32-E72D297353CC}">
              <c16:uniqueId val="{00000004-17AF-4767-B195-E476AD684AE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2.06</c:v>
                </c:pt>
                <c:pt idx="2">
                  <c:v>#N/A</c:v>
                </c:pt>
                <c:pt idx="3">
                  <c:v>1.72</c:v>
                </c:pt>
                <c:pt idx="4">
                  <c:v>#N/A</c:v>
                </c:pt>
                <c:pt idx="5">
                  <c:v>1.34</c:v>
                </c:pt>
                <c:pt idx="6">
                  <c:v>#N/A</c:v>
                </c:pt>
                <c:pt idx="7">
                  <c:v>0.95</c:v>
                </c:pt>
                <c:pt idx="8">
                  <c:v>#N/A</c:v>
                </c:pt>
                <c:pt idx="9">
                  <c:v>1.4</c:v>
                </c:pt>
              </c:numCache>
            </c:numRef>
          </c:val>
          <c:extLst>
            <c:ext xmlns:c16="http://schemas.microsoft.com/office/drawing/2014/chart" uri="{C3380CC4-5D6E-409C-BE32-E72D297353CC}">
              <c16:uniqueId val="{00000005-17AF-4767-B195-E476AD684AE6}"/>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1.27</c:v>
                </c:pt>
                <c:pt idx="2">
                  <c:v>#N/A</c:v>
                </c:pt>
                <c:pt idx="3">
                  <c:v>1.4</c:v>
                </c:pt>
                <c:pt idx="4">
                  <c:v>#N/A</c:v>
                </c:pt>
                <c:pt idx="5">
                  <c:v>1.61</c:v>
                </c:pt>
                <c:pt idx="6">
                  <c:v>#N/A</c:v>
                </c:pt>
                <c:pt idx="7">
                  <c:v>1.81</c:v>
                </c:pt>
                <c:pt idx="8">
                  <c:v>#N/A</c:v>
                </c:pt>
                <c:pt idx="9">
                  <c:v>1.74</c:v>
                </c:pt>
              </c:numCache>
            </c:numRef>
          </c:val>
          <c:extLst>
            <c:ext xmlns:c16="http://schemas.microsoft.com/office/drawing/2014/chart" uri="{C3380CC4-5D6E-409C-BE32-E72D297353CC}">
              <c16:uniqueId val="{00000006-17AF-4767-B195-E476AD684AE6}"/>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1.05</c:v>
                </c:pt>
                <c:pt idx="2">
                  <c:v>#N/A</c:v>
                </c:pt>
                <c:pt idx="3">
                  <c:v>1.47</c:v>
                </c:pt>
                <c:pt idx="4">
                  <c:v>#N/A</c:v>
                </c:pt>
                <c:pt idx="5">
                  <c:v>1.85</c:v>
                </c:pt>
                <c:pt idx="6">
                  <c:v>#N/A</c:v>
                </c:pt>
                <c:pt idx="7">
                  <c:v>2.1</c:v>
                </c:pt>
                <c:pt idx="8">
                  <c:v>#N/A</c:v>
                </c:pt>
                <c:pt idx="9">
                  <c:v>2.7</c:v>
                </c:pt>
              </c:numCache>
            </c:numRef>
          </c:val>
          <c:extLst>
            <c:ext xmlns:c16="http://schemas.microsoft.com/office/drawing/2014/chart" uri="{C3380CC4-5D6E-409C-BE32-E72D297353CC}">
              <c16:uniqueId val="{00000007-17AF-4767-B195-E476AD684AE6}"/>
            </c:ext>
          </c:extLst>
        </c:ser>
        <c:ser>
          <c:idx val="8"/>
          <c:order val="8"/>
          <c:tx>
            <c:strRef>
              <c:f>データシート!$A$35</c:f>
              <c:strCache>
                <c:ptCount val="1"/>
                <c:pt idx="0">
                  <c:v>大津町工業団地整備事業特別会計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0.01</c:v>
                </c:pt>
                <c:pt idx="8">
                  <c:v>#N/A</c:v>
                </c:pt>
                <c:pt idx="9">
                  <c:v>5.12</c:v>
                </c:pt>
              </c:numCache>
            </c:numRef>
          </c:val>
          <c:extLst>
            <c:ext xmlns:c16="http://schemas.microsoft.com/office/drawing/2014/chart" uri="{C3380CC4-5D6E-409C-BE32-E72D297353CC}">
              <c16:uniqueId val="{00000008-17AF-4767-B195-E476AD684AE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7.28</c:v>
                </c:pt>
                <c:pt idx="2">
                  <c:v>#N/A</c:v>
                </c:pt>
                <c:pt idx="3">
                  <c:v>11.99</c:v>
                </c:pt>
                <c:pt idx="4">
                  <c:v>#N/A</c:v>
                </c:pt>
                <c:pt idx="5">
                  <c:v>11.64</c:v>
                </c:pt>
                <c:pt idx="6">
                  <c:v>#N/A</c:v>
                </c:pt>
                <c:pt idx="7">
                  <c:v>4.46</c:v>
                </c:pt>
                <c:pt idx="8">
                  <c:v>#N/A</c:v>
                </c:pt>
                <c:pt idx="9">
                  <c:v>9.77</c:v>
                </c:pt>
              </c:numCache>
            </c:numRef>
          </c:val>
          <c:extLst>
            <c:ext xmlns:c16="http://schemas.microsoft.com/office/drawing/2014/chart" uri="{C3380CC4-5D6E-409C-BE32-E72D297353CC}">
              <c16:uniqueId val="{00000009-17AF-4767-B195-E476AD684AE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1495</c:v>
                </c:pt>
                <c:pt idx="5">
                  <c:v>1587</c:v>
                </c:pt>
                <c:pt idx="8">
                  <c:v>1653</c:v>
                </c:pt>
                <c:pt idx="11">
                  <c:v>1630</c:v>
                </c:pt>
                <c:pt idx="14">
                  <c:v>1583</c:v>
                </c:pt>
              </c:numCache>
            </c:numRef>
          </c:val>
          <c:extLst>
            <c:ext xmlns:c16="http://schemas.microsoft.com/office/drawing/2014/chart" uri="{C3380CC4-5D6E-409C-BE32-E72D297353CC}">
              <c16:uniqueId val="{00000000-C49A-46A2-95B4-F4B2F0040DE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49A-46A2-95B4-F4B2F0040DE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33</c:v>
                </c:pt>
                <c:pt idx="3">
                  <c:v>12</c:v>
                </c:pt>
                <c:pt idx="6">
                  <c:v>10</c:v>
                </c:pt>
                <c:pt idx="9">
                  <c:v>130</c:v>
                </c:pt>
                <c:pt idx="12">
                  <c:v>153</c:v>
                </c:pt>
              </c:numCache>
            </c:numRef>
          </c:val>
          <c:extLst>
            <c:ext xmlns:c16="http://schemas.microsoft.com/office/drawing/2014/chart" uri="{C3380CC4-5D6E-409C-BE32-E72D297353CC}">
              <c16:uniqueId val="{00000002-C49A-46A2-95B4-F4B2F0040DE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37</c:v>
                </c:pt>
                <c:pt idx="3">
                  <c:v>51</c:v>
                </c:pt>
                <c:pt idx="6">
                  <c:v>60</c:v>
                </c:pt>
                <c:pt idx="9">
                  <c:v>114</c:v>
                </c:pt>
                <c:pt idx="12">
                  <c:v>152</c:v>
                </c:pt>
              </c:numCache>
            </c:numRef>
          </c:val>
          <c:extLst>
            <c:ext xmlns:c16="http://schemas.microsoft.com/office/drawing/2014/chart" uri="{C3380CC4-5D6E-409C-BE32-E72D297353CC}">
              <c16:uniqueId val="{00000003-C49A-46A2-95B4-F4B2F0040DE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91</c:v>
                </c:pt>
                <c:pt idx="3">
                  <c:v>89</c:v>
                </c:pt>
                <c:pt idx="6">
                  <c:v>85</c:v>
                </c:pt>
                <c:pt idx="9">
                  <c:v>72</c:v>
                </c:pt>
                <c:pt idx="12">
                  <c:v>49</c:v>
                </c:pt>
              </c:numCache>
            </c:numRef>
          </c:val>
          <c:extLst>
            <c:ext xmlns:c16="http://schemas.microsoft.com/office/drawing/2014/chart" uri="{C3380CC4-5D6E-409C-BE32-E72D297353CC}">
              <c16:uniqueId val="{00000004-C49A-46A2-95B4-F4B2F0040DE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9A-46A2-95B4-F4B2F0040DE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9A-46A2-95B4-F4B2F0040DE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1770</c:v>
                </c:pt>
                <c:pt idx="3">
                  <c:v>1832</c:v>
                </c:pt>
                <c:pt idx="6">
                  <c:v>1948</c:v>
                </c:pt>
                <c:pt idx="9">
                  <c:v>1968</c:v>
                </c:pt>
                <c:pt idx="12">
                  <c:v>1794</c:v>
                </c:pt>
              </c:numCache>
            </c:numRef>
          </c:val>
          <c:extLst>
            <c:ext xmlns:c16="http://schemas.microsoft.com/office/drawing/2014/chart" uri="{C3380CC4-5D6E-409C-BE32-E72D297353CC}">
              <c16:uniqueId val="{00000007-C49A-46A2-95B4-F4B2F0040DE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436</c:v>
                </c:pt>
                <c:pt idx="2">
                  <c:v>#N/A</c:v>
                </c:pt>
                <c:pt idx="3">
                  <c:v>#N/A</c:v>
                </c:pt>
                <c:pt idx="4">
                  <c:v>397</c:v>
                </c:pt>
                <c:pt idx="5">
                  <c:v>#N/A</c:v>
                </c:pt>
                <c:pt idx="6">
                  <c:v>#N/A</c:v>
                </c:pt>
                <c:pt idx="7">
                  <c:v>450</c:v>
                </c:pt>
                <c:pt idx="8">
                  <c:v>#N/A</c:v>
                </c:pt>
                <c:pt idx="9">
                  <c:v>#N/A</c:v>
                </c:pt>
                <c:pt idx="10">
                  <c:v>654</c:v>
                </c:pt>
                <c:pt idx="11">
                  <c:v>#N/A</c:v>
                </c:pt>
                <c:pt idx="12">
                  <c:v>#N/A</c:v>
                </c:pt>
                <c:pt idx="13">
                  <c:v>565</c:v>
                </c:pt>
                <c:pt idx="14">
                  <c:v>#N/A</c:v>
                </c:pt>
              </c:numCache>
            </c:numRef>
          </c:val>
          <c:smooth val="0"/>
          <c:extLst>
            <c:ext xmlns:c16="http://schemas.microsoft.com/office/drawing/2014/chart" uri="{C3380CC4-5D6E-409C-BE32-E72D297353CC}">
              <c16:uniqueId val="{00000008-C49A-46A2-95B4-F4B2F0040DE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17968</c:v>
                </c:pt>
                <c:pt idx="5">
                  <c:v>18379</c:v>
                </c:pt>
                <c:pt idx="8">
                  <c:v>17255</c:v>
                </c:pt>
                <c:pt idx="11">
                  <c:v>16469</c:v>
                </c:pt>
                <c:pt idx="14">
                  <c:v>15339</c:v>
                </c:pt>
              </c:numCache>
            </c:numRef>
          </c:val>
          <c:extLst>
            <c:ext xmlns:c16="http://schemas.microsoft.com/office/drawing/2014/chart" uri="{C3380CC4-5D6E-409C-BE32-E72D297353CC}">
              <c16:uniqueId val="{00000000-B4E6-493B-95D1-D0EC3A8884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975</c:v>
                </c:pt>
                <c:pt idx="5">
                  <c:v>996</c:v>
                </c:pt>
                <c:pt idx="8">
                  <c:v>972</c:v>
                </c:pt>
                <c:pt idx="11">
                  <c:v>1016</c:v>
                </c:pt>
                <c:pt idx="14">
                  <c:v>1114</c:v>
                </c:pt>
              </c:numCache>
            </c:numRef>
          </c:val>
          <c:extLst>
            <c:ext xmlns:c16="http://schemas.microsoft.com/office/drawing/2014/chart" uri="{C3380CC4-5D6E-409C-BE32-E72D297353CC}">
              <c16:uniqueId val="{00000001-B4E6-493B-95D1-D0EC3A8884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5109</c:v>
                </c:pt>
                <c:pt idx="5">
                  <c:v>5648</c:v>
                </c:pt>
                <c:pt idx="8">
                  <c:v>6740</c:v>
                </c:pt>
                <c:pt idx="11">
                  <c:v>6486</c:v>
                </c:pt>
                <c:pt idx="14">
                  <c:v>6360</c:v>
                </c:pt>
              </c:numCache>
            </c:numRef>
          </c:val>
          <c:extLst>
            <c:ext xmlns:c16="http://schemas.microsoft.com/office/drawing/2014/chart" uri="{C3380CC4-5D6E-409C-BE32-E72D297353CC}">
              <c16:uniqueId val="{00000002-B4E6-493B-95D1-D0EC3A8884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4E6-493B-95D1-D0EC3A8884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4E6-493B-95D1-D0EC3A8884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E6-493B-95D1-D0EC3A8884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582</c:v>
                </c:pt>
                <c:pt idx="3">
                  <c:v>362</c:v>
                </c:pt>
                <c:pt idx="6">
                  <c:v>258</c:v>
                </c:pt>
                <c:pt idx="9">
                  <c:v>376</c:v>
                </c:pt>
                <c:pt idx="12">
                  <c:v>439</c:v>
                </c:pt>
              </c:numCache>
            </c:numRef>
          </c:val>
          <c:extLst>
            <c:ext xmlns:c16="http://schemas.microsoft.com/office/drawing/2014/chart" uri="{C3380CC4-5D6E-409C-BE32-E72D297353CC}">
              <c16:uniqueId val="{00000006-B4E6-493B-95D1-D0EC3A8884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2493</c:v>
                </c:pt>
                <c:pt idx="3">
                  <c:v>2907</c:v>
                </c:pt>
                <c:pt idx="6">
                  <c:v>2882</c:v>
                </c:pt>
                <c:pt idx="9">
                  <c:v>2844</c:v>
                </c:pt>
                <c:pt idx="12">
                  <c:v>2777</c:v>
                </c:pt>
              </c:numCache>
            </c:numRef>
          </c:val>
          <c:extLst>
            <c:ext xmlns:c16="http://schemas.microsoft.com/office/drawing/2014/chart" uri="{C3380CC4-5D6E-409C-BE32-E72D297353CC}">
              <c16:uniqueId val="{00000007-B4E6-493B-95D1-D0EC3A8884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1632</c:v>
                </c:pt>
                <c:pt idx="3">
                  <c:v>1278</c:v>
                </c:pt>
                <c:pt idx="6">
                  <c:v>948</c:v>
                </c:pt>
                <c:pt idx="9">
                  <c:v>840</c:v>
                </c:pt>
                <c:pt idx="12">
                  <c:v>692</c:v>
                </c:pt>
              </c:numCache>
            </c:numRef>
          </c:val>
          <c:extLst>
            <c:ext xmlns:c16="http://schemas.microsoft.com/office/drawing/2014/chart" uri="{C3380CC4-5D6E-409C-BE32-E72D297353CC}">
              <c16:uniqueId val="{00000008-B4E6-493B-95D1-D0EC3A8884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c:v>
                </c:pt>
                <c:pt idx="3">
                  <c:v>0</c:v>
                </c:pt>
                <c:pt idx="6">
                  <c:v>0</c:v>
                </c:pt>
                <c:pt idx="9">
                  <c:v>0</c:v>
                </c:pt>
                <c:pt idx="12">
                  <c:v>0</c:v>
                </c:pt>
              </c:numCache>
            </c:numRef>
          </c:val>
          <c:extLst>
            <c:ext xmlns:c16="http://schemas.microsoft.com/office/drawing/2014/chart" uri="{C3380CC4-5D6E-409C-BE32-E72D297353CC}">
              <c16:uniqueId val="{00000009-B4E6-493B-95D1-D0EC3A8884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17566</c:v>
                </c:pt>
                <c:pt idx="3">
                  <c:v>18671</c:v>
                </c:pt>
                <c:pt idx="6">
                  <c:v>17413</c:v>
                </c:pt>
                <c:pt idx="9">
                  <c:v>16870</c:v>
                </c:pt>
                <c:pt idx="12">
                  <c:v>16606</c:v>
                </c:pt>
              </c:numCache>
            </c:numRef>
          </c:val>
          <c:extLst>
            <c:ext xmlns:c16="http://schemas.microsoft.com/office/drawing/2014/chart" uri="{C3380CC4-5D6E-409C-BE32-E72D297353CC}">
              <c16:uniqueId val="{0000000A-B4E6-493B-95D1-D0EC3A88843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4E6-493B-95D1-D0EC3A88843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3304</c:v>
                </c:pt>
                <c:pt idx="1">
                  <c:v>2734</c:v>
                </c:pt>
                <c:pt idx="2">
                  <c:v>2745</c:v>
                </c:pt>
              </c:numCache>
            </c:numRef>
          </c:val>
          <c:extLst>
            <c:ext xmlns:c16="http://schemas.microsoft.com/office/drawing/2014/chart" uri="{C3380CC4-5D6E-409C-BE32-E72D297353CC}">
              <c16:uniqueId val="{00000000-EB8A-4800-B1DA-F1B18C3E2C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516</c:v>
                </c:pt>
                <c:pt idx="1">
                  <c:v>540</c:v>
                </c:pt>
                <c:pt idx="2">
                  <c:v>551</c:v>
                </c:pt>
              </c:numCache>
            </c:numRef>
          </c:val>
          <c:extLst>
            <c:ext xmlns:c16="http://schemas.microsoft.com/office/drawing/2014/chart" uri="{C3380CC4-5D6E-409C-BE32-E72D297353CC}">
              <c16:uniqueId val="{00000001-EB8A-4800-B1DA-F1B18C3E2C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2120</c:v>
                </c:pt>
                <c:pt idx="1">
                  <c:v>2398</c:v>
                </c:pt>
                <c:pt idx="2">
                  <c:v>2219</c:v>
                </c:pt>
              </c:numCache>
            </c:numRef>
          </c:val>
          <c:extLst>
            <c:ext xmlns:c16="http://schemas.microsoft.com/office/drawing/2014/chart" uri="{C3380CC4-5D6E-409C-BE32-E72D297353CC}">
              <c16:uniqueId val="{00000002-EB8A-4800-B1DA-F1B18C3E2C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組合等が起こした地方債の元利償還金に対する負担金等や債務負担行為に基づく支出額は増加したものの、熊本地震に係る災害復旧事業の一部や都市再生整備計画事業等の償還が完了したことにより、元利償還金や算入公債費等が大幅に減少した結果、実質公債費比率の分子は減少とな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今後は元利償還金や一部事務組合負担金等の増加により、実質公債費比率の増加が見込まれる。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満期一括償還地方債の償還の財源として、減債基金を活用していない。</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熊本地震に係る災害復旧事業の一部や都市再生整備計画事業等の償還完了による一般会計等に係る地方債の現在高の減少や公営企業債等繰入見込額等の減少により、将来負担額が減少したものの、基準財政需要額算入見込額の大幅な減少により充当可能財源等も減少した。充当可能財源等が将来負担額を上回って減少したことにより、将来負担比率の分子は前年度より７４２百万円の増加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今後は公共施設の改修事業や都市整備事業等の大型事業による将来負担額の増加、熊本地震に係る災害復旧事業の償還完了等による充当可能財源の減少が見込まれるため、将来負担比率の増加が見込まれる。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熊本県大津町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減債基金、大津町工場等振興奨励基金及び企業版ふるさと納税基金については、取崩し額以上に積立て額が多かったため、基金残高は増加した。一方で、公共施設整備基金及び熊本地震大津町復興基金については、積立て額以上に取崩し額が多かったため、基金残高は減少した。結果として、基金全体で１５７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今後控えている公共施設の改修事業や都市整備事業等の大型事業の財源として、財政調整基金や公共施設整備基金を中心とした計画的な積立てと取崩しを行う予定である。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・公共施設整備基金：公共施設の整備に要する経費の財源として積み立てるもの。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・大津町工場等振興奨励基金：町内進出企業への工場等振興奨励補助金の財源として積み立てるもの。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・熊本地震大津町復興基金：平成２８年熊本地震からの早期復興を図るために積み立てるもの。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・大津町企業版ふるさと納税基金：地方創生事業の財源として積み立てるもの。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・公共施設整備基金：公共施設の整備事業の財源として２００百万円積み立てたものの、３５０百万円取り崩した。結果として、基金残高は１５０百万円減少した。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・大津町工場等振興奨励基金：町内進出企業への工場等振興奨励補助金の財源として４百万円取り崩したものの、３９百万円積み立てた。結果として、基金残高は３５百万円増加した。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・熊本地震大津町復興基金：平成２８年熊本地震の関連事業の財源として，７０百万円取り崩したことにより、基金残高は減少した。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・大津町企業版ふるさと納税基金：公園遊戯施設新設事業の財源として３４百万円取り崩した一方で、寄附金を３９百万円積み立てた。結果として、基金残高は６百万円増加した。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・公共施設整備基金：個別施設計画や振興総合計画に計上している公共施設整備事業の負担平準化のため、計画的な積立と取崩を行う必要がある。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・大津町工場等振興奨励基金：企業誘致の状況を踏まえ、積立を計画的に行う必要がある。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・熊本地震大津町復興基金：熊本地震に関連する事業に活用する予定。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・大津町企業版ふるさと納税基金：地方創生及び持続可能なまちづくりを行うために活用予定。</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の増加に伴う行政需要やインフラ整備事業等による財源不足のため２００百万円取り崩した一方で、令和５年度一般会計における実質収支額の２分の１を上回る２１１百万円を積み立てた。結果として、基金残高は昨年度から１１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２８年度においては、熊本地震の発生直後から避難所対応、庁舎機能分散、廃棄物処理等、次々と状況が変化して行く中、専決予算等で財政調整基金を１２億円程度を繰り入れ、それにより予算編成を行うことができた。これらを踏まえ、常時２０億円程度の残高を維持する予定であ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熊本地震関連事業に係る災害対策債及び臨時財政対策債の元利償還金の財源として４９百万円取り崩したものの、令和６年度普通交付税で追加交付された臨時財政対策債償還基金費を６０百万円積み立てた。結果として、基金残高は昨年度から１１百万円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・令和元年度から災害対策債の償還が始まり、交付税が措置されない部分を補填するため毎年同水準取崩す予定である。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・令和３年度に借入れた臨時財政対策債の償還が令和１３年度まであるため、毎年１１百万円程度取崩す予定である。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・普通交付税で追加交付された臨時財政対策債償還基金費分の積立ては、令和５年度交付分を令和６、７年度で、令和６年度交付分を令和７、８年度で取崩す予定である。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36,343
35,284
99.10
21,530,440
19,672,017
1,456,373
9,469,565
16,606,272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財政力指数は、類似団体内平均値とほぼ同水準を維持している。今後も納税義務者の増加や新築家屋、企業件数等の増加に伴い、税収の増加が見込まれるものの、人口の増加や物価高騰等に伴い基準財政需要額の増加も見込まれる。また、公共施設の改修事業や都市整備事業等の大型事業が控えているため、歳出の見直しや税の徴収率の向上等に取り組み、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11995</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2128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11995</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1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143228</xdr:rowOff>
    </xdr:from>
    <xdr:to>
      <xdr:col>15</xdr:col>
      <xdr:colOff>82550</xdr:colOff>
      <xdr:row>42</xdr:row>
      <xdr:rowOff>11995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726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129822</xdr:rowOff>
    </xdr:from>
    <xdr:to>
      <xdr:col>11</xdr:col>
      <xdr:colOff>31750</xdr:colOff>
      <xdr:row>41</xdr:row>
      <xdr:rowOff>143228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592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149172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132645</xdr:rowOff>
    </xdr:from>
    <xdr:to>
      <xdr:col>15</xdr:col>
      <xdr:colOff>133350</xdr:colOff>
      <xdr:row>42</xdr:row>
      <xdr:rowOff>62795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92428</xdr:rowOff>
    </xdr:from>
    <xdr:to>
      <xdr:col>11</xdr:col>
      <xdr:colOff>82550</xdr:colOff>
      <xdr:row>42</xdr:row>
      <xdr:rowOff>22578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32755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19349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歳出では、公債費は減少したものの、人事院勧告に伴い常勤職員及び会計年度任用職員の人件費が増加した。また、公定価格の変更による施設型給付費・地域型保育給付費の増加等により扶助費が増加し、経常的経費充当一般財源等が増加し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歳入では、普通交付税及び臨時財政対策債は減少したものの、開発件数の増加や半導体製造関係企業の収益増加等により町税が増加し、経常的一般財源等総額が増加した。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結果として分子（経常的経費充当一般財源等）が分母（経常的一般財源等総額）以上に増加したため、経常収支比率は前年度比０．６ポイントの増加となった。今後も公債費や扶助費の増加が見込まれるため、引き続き経常経費の抑制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161079</xdr:rowOff>
    </xdr:from>
    <xdr:to>
      <xdr:col>23</xdr:col>
      <xdr:colOff>133350</xdr:colOff>
      <xdr:row>63</xdr:row>
      <xdr:rowOff>13758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90979"/>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147531</xdr:rowOff>
    </xdr:from>
    <xdr:to>
      <xdr:col>19</xdr:col>
      <xdr:colOff>133350</xdr:colOff>
      <xdr:row>62</xdr:row>
      <xdr:rowOff>161079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05981"/>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158115</xdr:rowOff>
    </xdr:from>
    <xdr:to>
      <xdr:col>15</xdr:col>
      <xdr:colOff>82550</xdr:colOff>
      <xdr:row>61</xdr:row>
      <xdr:rowOff>147531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45115"/>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92092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158115</xdr:rowOff>
    </xdr:from>
    <xdr:to>
      <xdr:col>11</xdr:col>
      <xdr:colOff>31750</xdr:colOff>
      <xdr:row>62</xdr:row>
      <xdr:rowOff>112819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45115"/>
          <a:ext cx="889000" cy="2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122783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157708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134408</xdr:rowOff>
    </xdr:from>
    <xdr:to>
      <xdr:col>23</xdr:col>
      <xdr:colOff>184150</xdr:colOff>
      <xdr:row>63</xdr:row>
      <xdr:rowOff>64558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106485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3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110279</xdr:rowOff>
    </xdr:from>
    <xdr:to>
      <xdr:col>19</xdr:col>
      <xdr:colOff>184150</xdr:colOff>
      <xdr:row>63</xdr:row>
      <xdr:rowOff>40429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25206</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26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96731</xdr:rowOff>
    </xdr:from>
    <xdr:to>
      <xdr:col>15</xdr:col>
      <xdr:colOff>133350</xdr:colOff>
      <xdr:row>62</xdr:row>
      <xdr:rowOff>26881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37058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107315</xdr:rowOff>
    </xdr:from>
    <xdr:to>
      <xdr:col>11</xdr:col>
      <xdr:colOff>82550</xdr:colOff>
      <xdr:row>61</xdr:row>
      <xdr:rowOff>37465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47642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148396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[141,342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１人当たり人件費・物件費等決算額が昨年度から増加したのは、主に人件費が要因となっている。常勤職員数の増加や人事院勧告に係る差額支給により職員給が増加し、令和６年度から会計年度任用職員の勤勉手当が支給されるようになったた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今後も事務事業の再編整理、廃止・統合を行うとともに、適切な職員管理等に取り組み、経費の節減に努めていく。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4400</xdr:rowOff>
    </xdr:from>
    <xdr:to>
      <xdr:col>23</xdr:col>
      <xdr:colOff>133350</xdr:colOff>
      <xdr:row>83</xdr:row>
      <xdr:rowOff>49783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34750"/>
          <a:ext cx="838200" cy="4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20187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21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124037</xdr:rowOff>
    </xdr:from>
    <xdr:to>
      <xdr:col>19</xdr:col>
      <xdr:colOff>133350</xdr:colOff>
      <xdr:row>83</xdr:row>
      <xdr:rowOff>4400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82937"/>
          <a:ext cx="889000" cy="5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68959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70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36937</xdr:rowOff>
    </xdr:from>
    <xdr:to>
      <xdr:col>15</xdr:col>
      <xdr:colOff>82550</xdr:colOff>
      <xdr:row>82</xdr:row>
      <xdr:rowOff>124037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95837"/>
          <a:ext cx="889000" cy="8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41374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4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36937</xdr:rowOff>
    </xdr:from>
    <xdr:to>
      <xdr:col>11</xdr:col>
      <xdr:colOff>31750</xdr:colOff>
      <xdr:row>82</xdr:row>
      <xdr:rowOff>61561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095837"/>
          <a:ext cx="889000" cy="2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149333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57466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8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170433</xdr:rowOff>
    </xdr:from>
    <xdr:to>
      <xdr:col>23</xdr:col>
      <xdr:colOff>184150</xdr:colOff>
      <xdr:row>83</xdr:row>
      <xdr:rowOff>100583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2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15510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7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125050</xdr:rowOff>
    </xdr:from>
    <xdr:to>
      <xdr:col>19</xdr:col>
      <xdr:colOff>184150</xdr:colOff>
      <xdr:row>83</xdr:row>
      <xdr:rowOff>55200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8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65377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5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73237</xdr:rowOff>
    </xdr:from>
    <xdr:to>
      <xdr:col>15</xdr:col>
      <xdr:colOff>133350</xdr:colOff>
      <xdr:row>83</xdr:row>
      <xdr:rowOff>3387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3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13564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01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157587</xdr:rowOff>
    </xdr:from>
    <xdr:to>
      <xdr:col>11</xdr:col>
      <xdr:colOff>82550</xdr:colOff>
      <xdr:row>82</xdr:row>
      <xdr:rowOff>87737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4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97914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13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10761</xdr:rowOff>
    </xdr:from>
    <xdr:to>
      <xdr:col>7</xdr:col>
      <xdr:colOff>31750</xdr:colOff>
      <xdr:row>82</xdr:row>
      <xdr:rowOff>112361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6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122538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3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類似団体内平均値及び全国町村平均を上回っている。令和４年度に策定した定員管理計画等に基づき、各種手当調整給等の見直しを行うなど、引き続き給与の適正化に取り組んでいく。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151341</xdr:rowOff>
    </xdr:from>
    <xdr:to>
      <xdr:col>81</xdr:col>
      <xdr:colOff>44450</xdr:colOff>
      <xdr:row>88</xdr:row>
      <xdr:rowOff>40216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067491"/>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88</xdr:row>
      <xdr:rowOff>40216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071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81491</xdr:rowOff>
    </xdr:from>
    <xdr:to>
      <xdr:col>72</xdr:col>
      <xdr:colOff>203200</xdr:colOff>
      <xdr:row>87</xdr:row>
      <xdr:rowOff>91016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26191"/>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81491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060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100541</xdr:rowOff>
    </xdr:from>
    <xdr:to>
      <xdr:col>81</xdr:col>
      <xdr:colOff>95250</xdr:colOff>
      <xdr:row>88</xdr:row>
      <xdr:rowOff>30691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72618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8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160866</xdr:rowOff>
    </xdr:from>
    <xdr:to>
      <xdr:col>77</xdr:col>
      <xdr:colOff>95250</xdr:colOff>
      <xdr:row>88</xdr:row>
      <xdr:rowOff>91016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75793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6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30691</xdr:rowOff>
    </xdr:from>
    <xdr:to>
      <xdr:col>68</xdr:col>
      <xdr:colOff>203200</xdr:colOff>
      <xdr:row>86</xdr:row>
      <xdr:rowOff>132291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142468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44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122361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過去の行財政改革などにより、類似団体内平均値を大きく下回っている。人口の増加に伴う行政需要の増加に対応するため、令和４年度に定員管理計画等の見直しを行い、職員数は増加傾向にある。しかし、今後も行政需要の増加が見込まれるため、試験内容の見直しやテストセンター方式による採用試験の実施等、引き続き職員定数の適正化に努めていく必要があ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76200</xdr:rowOff>
    </xdr:from>
    <xdr:to>
      <xdr:col>81</xdr:col>
      <xdr:colOff>44450</xdr:colOff>
      <xdr:row>59</xdr:row>
      <xdr:rowOff>110672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19175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69958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8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71029</xdr:rowOff>
    </xdr:from>
    <xdr:to>
      <xdr:col>77</xdr:col>
      <xdr:colOff>44450</xdr:colOff>
      <xdr:row>59</xdr:row>
      <xdr:rowOff>76200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186579"/>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71029</xdr:rowOff>
    </xdr:from>
    <xdr:to>
      <xdr:col>72</xdr:col>
      <xdr:colOff>203200</xdr:colOff>
      <xdr:row>59</xdr:row>
      <xdr:rowOff>81371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186579"/>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167022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81371</xdr:rowOff>
    </xdr:from>
    <xdr:to>
      <xdr:col>68</xdr:col>
      <xdr:colOff>152400</xdr:colOff>
      <xdr:row>59</xdr:row>
      <xdr:rowOff>91712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19692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156680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111868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59872</xdr:rowOff>
    </xdr:from>
    <xdr:to>
      <xdr:col>81</xdr:col>
      <xdr:colOff>95250</xdr:colOff>
      <xdr:row>59</xdr:row>
      <xdr:rowOff>161472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152599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9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25400</xdr:rowOff>
    </xdr:from>
    <xdr:to>
      <xdr:col>77</xdr:col>
      <xdr:colOff>95250</xdr:colOff>
      <xdr:row>59</xdr:row>
      <xdr:rowOff>127000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137177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0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20229</xdr:rowOff>
    </xdr:from>
    <xdr:to>
      <xdr:col>73</xdr:col>
      <xdr:colOff>44450</xdr:colOff>
      <xdr:row>59</xdr:row>
      <xdr:rowOff>121829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3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132006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30571</xdr:rowOff>
    </xdr:from>
    <xdr:to>
      <xdr:col>68</xdr:col>
      <xdr:colOff>203200</xdr:colOff>
      <xdr:row>59</xdr:row>
      <xdr:rowOff>132171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4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142348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1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40912</xdr:rowOff>
    </xdr:from>
    <xdr:to>
      <xdr:col>64</xdr:col>
      <xdr:colOff>152400</xdr:colOff>
      <xdr:row>59</xdr:row>
      <xdr:rowOff>142512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5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152689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2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標準税収入額の増加等により標準財政規模は増加したものの、元利償還額及び災害復旧費等基準財政需要額等が減少したことにより、単年度実質公債費比率は、前年度比１．４ポイントの減少となった。なお、令和６年度の実質公債費比率（３か年平均）は、前年度比０．６ポイントの増加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今後も元利償還金や一部事務組合への負担金の増加等により実質公債費比率の増加が見込まれるため、許可制限の１８％を超えることがないよう計画的な起債管理を行っていく。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88392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88848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124714</xdr:rowOff>
    </xdr:from>
    <xdr:to>
      <xdr:col>77</xdr:col>
      <xdr:colOff>44450</xdr:colOff>
      <xdr:row>40</xdr:row>
      <xdr:rowOff>30480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81126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124714</xdr:rowOff>
    </xdr:from>
    <xdr:to>
      <xdr:col>72</xdr:col>
      <xdr:colOff>203200</xdr:colOff>
      <xdr:row>40</xdr:row>
      <xdr:rowOff>30480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81126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27449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41</xdr:row>
      <xdr:rowOff>3810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8884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37592</xdr:rowOff>
    </xdr:from>
    <xdr:to>
      <xdr:col>81</xdr:col>
      <xdr:colOff>95250</xdr:colOff>
      <xdr:row>40</xdr:row>
      <xdr:rowOff>139192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9669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6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73914</xdr:rowOff>
    </xdr:from>
    <xdr:to>
      <xdr:col>73</xdr:col>
      <xdr:colOff>44450</xdr:colOff>
      <xdr:row>40</xdr:row>
      <xdr:rowOff>4064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14241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52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熊本地震に係る地方債の償還完了による地方債の現在高の減少や公営企業債等繰入見込額の減少により、将来負担額が減少した。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一方で、基準財政需要額算入見込額の減少により、充当可能財源等が大幅に減額し、将来負担比率は増加した。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今後は公共施設の改修事業や都市整備事業等の大型事業を控えており、公債費の増加が見込まれるため、交付税措置率の高い地方債を活用するなど、引き続き後年度の負担軽減に努めていく。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108252</xdr:rowOff>
    </xdr:from>
    <xdr:to>
      <xdr:col>68</xdr:col>
      <xdr:colOff>203200</xdr:colOff>
      <xdr:row>14</xdr:row>
      <xdr:rowOff>38402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36,343
35,284
99.10
21,530,440
19,672,017
1,456,373
9,469,565
16,606,272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常勤職員数の増加や人事院勧告に係る差額支給により総支給額が増加した。また、令和６年度から会計年度任用職員の勤勉手当が支給されるようになったことにより経常経費充当一般財源が増加し、前年度比２．０ポイントの増加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今後も人口の増加に伴う行政需要の増加に対応するため、定員管理計画等に基づき、職員定数の適正化に努めていく必要がある。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39370</xdr:rowOff>
    </xdr:from>
    <xdr:to>
      <xdr:col>24</xdr:col>
      <xdr:colOff>25400</xdr:colOff>
      <xdr:row>36</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4012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16510</xdr:rowOff>
    </xdr:from>
    <xdr:to>
      <xdr:col>19</xdr:col>
      <xdr:colOff>187325</xdr:colOff>
      <xdr:row>35</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17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157480</xdr:rowOff>
    </xdr:from>
    <xdr:to>
      <xdr:col>15</xdr:col>
      <xdr:colOff>98425</xdr:colOff>
      <xdr:row>35</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86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157480</xdr:rowOff>
    </xdr:from>
    <xdr:to>
      <xdr:col>11</xdr:col>
      <xdr:colOff>9525</xdr:colOff>
      <xdr:row>35</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867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140970</xdr:rowOff>
    </xdr:from>
    <xdr:to>
      <xdr:col>24</xdr:col>
      <xdr:colOff>76200</xdr:colOff>
      <xdr:row>36</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157497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160020</xdr:rowOff>
    </xdr:from>
    <xdr:to>
      <xdr:col>20</xdr:col>
      <xdr:colOff>38100</xdr:colOff>
      <xdr:row>35</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100347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5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137160</xdr:rowOff>
    </xdr:from>
    <xdr:to>
      <xdr:col>15</xdr:col>
      <xdr:colOff>149225</xdr:colOff>
      <xdr:row>35</xdr:row>
      <xdr:rowOff>67310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77487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106680</xdr:rowOff>
    </xdr:from>
    <xdr:to>
      <xdr:col>11</xdr:col>
      <xdr:colOff>60325</xdr:colOff>
      <xdr:row>35</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47007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物価高騰に伴う光熱水費の増加や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ASP</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サービス使用料等が増加した。また、新型コロナウイルスワクチン接種事業が令和６年４月から定期接種に移行したことにより、当該事業経費が経常的支出となり、経常経費充当一般財源が増加したものの、経常一般財源等歳入が上回って増加したことにより、前年度比０．２ポイントの減少とな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今後は、物価高騰の影響や人口増による行政需要の増加により、物件費の増加が見込まれるため、既存事業の効果、検証を行っていく必要がある。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17</xdr:row>
      <xdr:rowOff>57150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46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4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25400</xdr:rowOff>
    </xdr:from>
    <xdr:to>
      <xdr:col>78</xdr:col>
      <xdr:colOff>69850</xdr:colOff>
      <xdr:row>17</xdr:row>
      <xdr:rowOff>57150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686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95250</xdr:rowOff>
    </xdr:from>
    <xdr:to>
      <xdr:col>73</xdr:col>
      <xdr:colOff>180975</xdr:colOff>
      <xdr:row>16</xdr:row>
      <xdr:rowOff>25400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67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95250</xdr:rowOff>
    </xdr:from>
    <xdr:to>
      <xdr:col>69</xdr:col>
      <xdr:colOff>92075</xdr:colOff>
      <xdr:row>15</xdr:row>
      <xdr:rowOff>158750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67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168927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6350</xdr:rowOff>
    </xdr:from>
    <xdr:to>
      <xdr:col>78</xdr:col>
      <xdr:colOff>120650</xdr:colOff>
      <xdr:row>17</xdr:row>
      <xdr:rowOff>107950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118127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8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146050</xdr:rowOff>
    </xdr:from>
    <xdr:to>
      <xdr:col>74</xdr:col>
      <xdr:colOff>31750</xdr:colOff>
      <xdr:row>16</xdr:row>
      <xdr:rowOff>76200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44450</xdr:rowOff>
    </xdr:from>
    <xdr:to>
      <xdr:col>69</xdr:col>
      <xdr:colOff>142875</xdr:colOff>
      <xdr:row>15</xdr:row>
      <xdr:rowOff>146050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156227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107950</xdr:rowOff>
    </xdr:from>
    <xdr:to>
      <xdr:col>65</xdr:col>
      <xdr:colOff>53975</xdr:colOff>
      <xdr:row>16</xdr:row>
      <xdr:rowOff>38100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扶助費は、依然として増加傾向にあり、類似団体内平均値を大きく上回っている。公定価格の変更による施設型給付費・地域型保育給付費の増加及び障害福祉サービスや障害児通所支援事業等の利用者の増加に伴い、経常経費充当一般財源が増加し、前年度比０．８ポイントの増加とな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今後も人口の増加や少子高齢化、施設の増加によるサービス向上に伴い、扶助費の増加が見込まれるため、事業内容の精査、分析を行っていく必要がある。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53522</xdr:rowOff>
    </xdr:from>
    <xdr:to>
      <xdr:col>24</xdr:col>
      <xdr:colOff>25400</xdr:colOff>
      <xdr:row>62</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5119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61685</xdr:rowOff>
    </xdr:from>
    <xdr:to>
      <xdr:col>19</xdr:col>
      <xdr:colOff>187325</xdr:colOff>
      <xdr:row>61</xdr:row>
      <xdr:rowOff>53522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3486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135165</xdr:rowOff>
    </xdr:from>
    <xdr:to>
      <xdr:col>15</xdr:col>
      <xdr:colOff>98425</xdr:colOff>
      <xdr:row>60</xdr:row>
      <xdr:rowOff>61685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2507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135165</xdr:rowOff>
    </xdr:from>
    <xdr:to>
      <xdr:col>11</xdr:col>
      <xdr:colOff>9525</xdr:colOff>
      <xdr:row>60</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2507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133350</xdr:rowOff>
    </xdr:from>
    <xdr:to>
      <xdr:col>24</xdr:col>
      <xdr:colOff>76200</xdr:colOff>
      <xdr:row>62</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41927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2722</xdr:rowOff>
    </xdr:from>
    <xdr:to>
      <xdr:col>20</xdr:col>
      <xdr:colOff>38100</xdr:colOff>
      <xdr:row>61</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4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89099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54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10885</xdr:rowOff>
    </xdr:from>
    <xdr:to>
      <xdr:col>15</xdr:col>
      <xdr:colOff>149225</xdr:colOff>
      <xdr:row>60</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97262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38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84365</xdr:rowOff>
    </xdr:from>
    <xdr:to>
      <xdr:col>11</xdr:col>
      <xdr:colOff>60325</xdr:colOff>
      <xdr:row>60</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170742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76200</xdr:rowOff>
    </xdr:from>
    <xdr:to>
      <xdr:col>6</xdr:col>
      <xdr:colOff>171450</xdr:colOff>
      <xdr:row>61</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前年度と比べるとほぼ同水準となった。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少子高齢化に伴い、国民健康保険特別会計や介護保険特別会計、後期高齢者医療特別会計等の他会計への繰出金といった経常経費は今後増加が見込まれるため、引き続き経常経費の見直しを行っていく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120650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80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67327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57150</xdr:rowOff>
    </xdr:from>
    <xdr:to>
      <xdr:col>78</xdr:col>
      <xdr:colOff>69850</xdr:colOff>
      <xdr:row>57</xdr:row>
      <xdr:rowOff>120650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29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6350</xdr:rowOff>
    </xdr:from>
    <xdr:to>
      <xdr:col>73</xdr:col>
      <xdr:colOff>180975</xdr:colOff>
      <xdr:row>57</xdr:row>
      <xdr:rowOff>57150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79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6350</xdr:rowOff>
    </xdr:from>
    <xdr:to>
      <xdr:col>69</xdr:col>
      <xdr:colOff>92075</xdr:colOff>
      <xdr:row>57</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79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69850</xdr:rowOff>
    </xdr:from>
    <xdr:to>
      <xdr:col>78</xdr:col>
      <xdr:colOff>120650</xdr:colOff>
      <xdr:row>58</xdr:row>
      <xdr:rowOff>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156227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2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6350</xdr:rowOff>
    </xdr:from>
    <xdr:to>
      <xdr:col>74</xdr:col>
      <xdr:colOff>31750</xdr:colOff>
      <xdr:row>57</xdr:row>
      <xdr:rowOff>107950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118127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127000</xdr:rowOff>
    </xdr:from>
    <xdr:to>
      <xdr:col>69</xdr:col>
      <xdr:colOff>142875</xdr:colOff>
      <xdr:row>57</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南消防署災害対応特殊はしご付き消防自動車の購入や東部清掃工場解体事業、新環境工場建設事業に係る公債費等の増加により、菊池広域連合負担金が増加し、前年度比０．８ポイントの増加となった。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類似団体内平均値と比べると低い水準であるが、一部事務組合への負担金が増加傾向であるため、引き続き各種団体への補助の見直しを行っていく必要がある。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36</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483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4843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110998</xdr:rowOff>
    </xdr:from>
    <xdr:to>
      <xdr:col>78</xdr:col>
      <xdr:colOff>69850</xdr:colOff>
      <xdr:row>35</xdr:row>
      <xdr:rowOff>147574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117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101854</xdr:rowOff>
    </xdr:from>
    <xdr:to>
      <xdr:col>73</xdr:col>
      <xdr:colOff>180975</xdr:colOff>
      <xdr:row>35</xdr:row>
      <xdr:rowOff>110998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026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101854</xdr:rowOff>
    </xdr:from>
    <xdr:to>
      <xdr:col>69</xdr:col>
      <xdr:colOff>92075</xdr:colOff>
      <xdr:row>36</xdr:row>
      <xdr:rowOff>8128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026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60198</xdr:rowOff>
    </xdr:from>
    <xdr:to>
      <xdr:col>74</xdr:col>
      <xdr:colOff>31750</xdr:colOff>
      <xdr:row>35</xdr:row>
      <xdr:rowOff>161798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525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51054</xdr:rowOff>
    </xdr:from>
    <xdr:to>
      <xdr:col>69</xdr:col>
      <xdr:colOff>142875</xdr:colOff>
      <xdr:row>35</xdr:row>
      <xdr:rowOff>152654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162831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69105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は、平成３０年度に借り入れた平成２８年熊本地震に係る単独災害復旧事業や平成２５年度に借り入れた公共事業等債（都市再生整備計画事業）等の償還完了により、経常経費充当一般財源が減少したため、２．７ポイントの減少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今後も公共施設の改修事業や都市整備事業等の大型事業が控えているため、既存事業の見直しを行いながら、計画的な起債管理に努めていく。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12700</xdr:rowOff>
    </xdr:from>
    <xdr:to>
      <xdr:col>24</xdr:col>
      <xdr:colOff>25400</xdr:colOff>
      <xdr:row>81</xdr:row>
      <xdr:rowOff>88137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728700"/>
          <a:ext cx="838200" cy="24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106442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51563</xdr:rowOff>
    </xdr:from>
    <xdr:to>
      <xdr:col>19</xdr:col>
      <xdr:colOff>187325</xdr:colOff>
      <xdr:row>81</xdr:row>
      <xdr:rowOff>88137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939013"/>
          <a:ext cx="8890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76708</xdr:rowOff>
    </xdr:from>
    <xdr:to>
      <xdr:col>15</xdr:col>
      <xdr:colOff>98425</xdr:colOff>
      <xdr:row>81</xdr:row>
      <xdr:rowOff>51563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792708"/>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76708</xdr:rowOff>
    </xdr:from>
    <xdr:to>
      <xdr:col>11</xdr:col>
      <xdr:colOff>9525</xdr:colOff>
      <xdr:row>81</xdr:row>
      <xdr:rowOff>60706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79270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133350</xdr:rowOff>
    </xdr:from>
    <xdr:to>
      <xdr:col>24</xdr:col>
      <xdr:colOff>76200</xdr:colOff>
      <xdr:row>80</xdr:row>
      <xdr:rowOff>63500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105427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37337</xdr:rowOff>
    </xdr:from>
    <xdr:to>
      <xdr:col>20</xdr:col>
      <xdr:colOff>38100</xdr:colOff>
      <xdr:row>81</xdr:row>
      <xdr:rowOff>138937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92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123714</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4011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763</xdr:rowOff>
    </xdr:from>
    <xdr:to>
      <xdr:col>15</xdr:col>
      <xdr:colOff>149225</xdr:colOff>
      <xdr:row>81</xdr:row>
      <xdr:rowOff>102363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88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87140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974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25908</xdr:rowOff>
    </xdr:from>
    <xdr:to>
      <xdr:col>11</xdr:col>
      <xdr:colOff>60325</xdr:colOff>
      <xdr:row>80</xdr:row>
      <xdr:rowOff>127508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7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112285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82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9906</xdr:rowOff>
    </xdr:from>
    <xdr:to>
      <xdr:col>6</xdr:col>
      <xdr:colOff>171450</xdr:colOff>
      <xdr:row>81</xdr:row>
      <xdr:rowOff>111506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89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96283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98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経常経費充当一般財源については、人件費、扶助費及び補助費等において増加し、前年度比３．３ポイントの増加となった。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内平均値と比較すると低い水準ではあるものの、今後も物価高騰による物件費の増加や一部事務組合への負担金等の増加が見込まれるため、引き続き経常経費の見直しを行い、経常的な経費に充当できる一般財源の確保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170435</xdr:rowOff>
    </xdr:from>
    <xdr:to>
      <xdr:col>82</xdr:col>
      <xdr:colOff>107950</xdr:colOff>
      <xdr:row>76</xdr:row>
      <xdr:rowOff>149861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29185"/>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75</xdr:row>
      <xdr:rowOff>170435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837160"/>
          <a:ext cx="889000" cy="19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40132</xdr:rowOff>
    </xdr:from>
    <xdr:to>
      <xdr:col>73</xdr:col>
      <xdr:colOff>180975</xdr:colOff>
      <xdr:row>74</xdr:row>
      <xdr:rowOff>149860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72743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40132</xdr:rowOff>
    </xdr:from>
    <xdr:to>
      <xdr:col>69</xdr:col>
      <xdr:colOff>92075</xdr:colOff>
      <xdr:row>75</xdr:row>
      <xdr:rowOff>129286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727432"/>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115588</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119634</xdr:rowOff>
    </xdr:from>
    <xdr:to>
      <xdr:col>78</xdr:col>
      <xdr:colOff>120650</xdr:colOff>
      <xdr:row>76</xdr:row>
      <xdr:rowOff>49783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59961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74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99060</xdr:rowOff>
    </xdr:from>
    <xdr:to>
      <xdr:col>74</xdr:col>
      <xdr:colOff>31750</xdr:colOff>
      <xdr:row>75</xdr:row>
      <xdr:rowOff>29210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39387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160782</xdr:rowOff>
    </xdr:from>
    <xdr:to>
      <xdr:col>69</xdr:col>
      <xdr:colOff>142875</xdr:colOff>
      <xdr:row>74</xdr:row>
      <xdr:rowOff>90932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6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101109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44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78486</xdr:rowOff>
    </xdr:from>
    <xdr:to>
      <xdr:col>65</xdr:col>
      <xdr:colOff>53975</xdr:colOff>
      <xdr:row>76</xdr:row>
      <xdr:rowOff>8635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18813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133167</xdr:rowOff>
    </xdr:from>
    <xdr:to>
      <xdr:col>29</xdr:col>
      <xdr:colOff>127000</xdr:colOff>
      <xdr:row>20</xdr:row>
      <xdr:rowOff>49254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438342"/>
          <a:ext cx="647700" cy="87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83186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4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49254</xdr:rowOff>
    </xdr:from>
    <xdr:to>
      <xdr:col>26</xdr:col>
      <xdr:colOff>50800</xdr:colOff>
      <xdr:row>20</xdr:row>
      <xdr:rowOff>68195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525879"/>
          <a:ext cx="698500" cy="18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104075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94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62072</xdr:rowOff>
    </xdr:from>
    <xdr:to>
      <xdr:col>22</xdr:col>
      <xdr:colOff>114300</xdr:colOff>
      <xdr:row>20</xdr:row>
      <xdr:rowOff>68195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538697"/>
          <a:ext cx="698500" cy="6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147167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47752</xdr:rowOff>
    </xdr:from>
    <xdr:to>
      <xdr:col>18</xdr:col>
      <xdr:colOff>177800</xdr:colOff>
      <xdr:row>20</xdr:row>
      <xdr:rowOff>62072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524377"/>
          <a:ext cx="698500" cy="14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159135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50322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1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82367</xdr:rowOff>
    </xdr:from>
    <xdr:to>
      <xdr:col>29</xdr:col>
      <xdr:colOff>177800</xdr:colOff>
      <xdr:row>20</xdr:row>
      <xdr:rowOff>12517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87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54444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35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169904</xdr:rowOff>
    </xdr:from>
    <xdr:to>
      <xdr:col>26</xdr:col>
      <xdr:colOff>101600</xdr:colOff>
      <xdr:row>20</xdr:row>
      <xdr:rowOff>100054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475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84831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561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17395</xdr:rowOff>
    </xdr:from>
    <xdr:to>
      <xdr:col>22</xdr:col>
      <xdr:colOff>165100</xdr:colOff>
      <xdr:row>20</xdr:row>
      <xdr:rowOff>118995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94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103772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8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11272</xdr:rowOff>
    </xdr:from>
    <xdr:to>
      <xdr:col>19</xdr:col>
      <xdr:colOff>38100</xdr:colOff>
      <xdr:row>20</xdr:row>
      <xdr:rowOff>112872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87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97649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74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168402</xdr:rowOff>
    </xdr:from>
    <xdr:to>
      <xdr:col>15</xdr:col>
      <xdr:colOff>101600</xdr:colOff>
      <xdr:row>20</xdr:row>
      <xdr:rowOff>98552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73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83329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5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65050</xdr:rowOff>
    </xdr:from>
    <xdr:to>
      <xdr:col>29</xdr:col>
      <xdr:colOff>127000</xdr:colOff>
      <xdr:row>36</xdr:row>
      <xdr:rowOff>150578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018300"/>
          <a:ext cx="647700" cy="85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278971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889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65050</xdr:rowOff>
    </xdr:from>
    <xdr:to>
      <xdr:col>26</xdr:col>
      <xdr:colOff>50800</xdr:colOff>
      <xdr:row>37</xdr:row>
      <xdr:rowOff>77753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018300"/>
          <a:ext cx="698500" cy="184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156209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10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77753</xdr:rowOff>
    </xdr:from>
    <xdr:to>
      <xdr:col>22</xdr:col>
      <xdr:colOff>114300</xdr:colOff>
      <xdr:row>37</xdr:row>
      <xdr:rowOff>125139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202453"/>
          <a:ext cx="698500" cy="47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200975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81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83403</xdr:rowOff>
    </xdr:from>
    <xdr:to>
      <xdr:col>18</xdr:col>
      <xdr:colOff>177800</xdr:colOff>
      <xdr:row>37</xdr:row>
      <xdr:rowOff>125139</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208103"/>
          <a:ext cx="698500" cy="41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269653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312499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99778</xdr:rowOff>
    </xdr:from>
    <xdr:to>
      <xdr:col>29</xdr:col>
      <xdr:colOff>177800</xdr:colOff>
      <xdr:row>37</xdr:row>
      <xdr:rowOff>29928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053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71855</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02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14250</xdr:rowOff>
    </xdr:from>
    <xdr:to>
      <xdr:col>26</xdr:col>
      <xdr:colOff>101600</xdr:colOff>
      <xdr:row>36</xdr:row>
      <xdr:rowOff>115850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967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126027</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673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26953</xdr:rowOff>
    </xdr:from>
    <xdr:to>
      <xdr:col>22</xdr:col>
      <xdr:colOff>165100</xdr:colOff>
      <xdr:row>37</xdr:row>
      <xdr:rowOff>128553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151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113330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38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74339</xdr:rowOff>
    </xdr:from>
    <xdr:to>
      <xdr:col>19</xdr:col>
      <xdr:colOff>38100</xdr:colOff>
      <xdr:row>37</xdr:row>
      <xdr:rowOff>175939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199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160716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85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32603</xdr:rowOff>
    </xdr:from>
    <xdr:to>
      <xdr:col>15</xdr:col>
      <xdr:colOff>101600</xdr:colOff>
      <xdr:row>37</xdr:row>
      <xdr:rowOff>134203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157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118980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4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36,343
35,284
99.10
21,530,440
19,672,017
1,456,373
9,469,565
16,606,272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154045</xdr:rowOff>
    </xdr:from>
    <xdr:to>
      <xdr:col>24</xdr:col>
      <xdr:colOff>63500</xdr:colOff>
      <xdr:row>39</xdr:row>
      <xdr:rowOff>110039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69145"/>
          <a:ext cx="838200" cy="12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74420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110039</xdr:rowOff>
    </xdr:from>
    <xdr:to>
      <xdr:col>19</xdr:col>
      <xdr:colOff>177800</xdr:colOff>
      <xdr:row>39</xdr:row>
      <xdr:rowOff>125660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796589"/>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99890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104877</xdr:rowOff>
    </xdr:from>
    <xdr:to>
      <xdr:col>15</xdr:col>
      <xdr:colOff>50800</xdr:colOff>
      <xdr:row>39</xdr:row>
      <xdr:rowOff>125660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791427"/>
          <a:ext cx="889000" cy="2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143553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4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97428</xdr:rowOff>
    </xdr:from>
    <xdr:to>
      <xdr:col>10</xdr:col>
      <xdr:colOff>114300</xdr:colOff>
      <xdr:row>39</xdr:row>
      <xdr:rowOff>104877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783978"/>
          <a:ext cx="889000" cy="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153801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71315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4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103245</xdr:rowOff>
    </xdr:from>
    <xdr:to>
      <xdr:col>24</xdr:col>
      <xdr:colOff>114300</xdr:colOff>
      <xdr:row>39</xdr:row>
      <xdr:rowOff>33395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61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81672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9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59239</xdr:rowOff>
    </xdr:from>
    <xdr:to>
      <xdr:col>20</xdr:col>
      <xdr:colOff>38100</xdr:colOff>
      <xdr:row>39</xdr:row>
      <xdr:rowOff>160839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74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151966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83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74860</xdr:rowOff>
    </xdr:from>
    <xdr:to>
      <xdr:col>15</xdr:col>
      <xdr:colOff>101600</xdr:colOff>
      <xdr:row>40</xdr:row>
      <xdr:rowOff>5010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76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167587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85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54077</xdr:rowOff>
    </xdr:from>
    <xdr:to>
      <xdr:col>10</xdr:col>
      <xdr:colOff>165100</xdr:colOff>
      <xdr:row>39</xdr:row>
      <xdr:rowOff>155677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74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146804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83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46628</xdr:rowOff>
    </xdr:from>
    <xdr:to>
      <xdr:col>6</xdr:col>
      <xdr:colOff>38100</xdr:colOff>
      <xdr:row>39</xdr:row>
      <xdr:rowOff>148228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3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139355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2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163144</xdr:rowOff>
    </xdr:from>
    <xdr:to>
      <xdr:col>24</xdr:col>
      <xdr:colOff>63500</xdr:colOff>
      <xdr:row>56</xdr:row>
      <xdr:rowOff>9106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92894"/>
          <a:ext cx="838200" cy="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82059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4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9106</xdr:rowOff>
    </xdr:from>
    <xdr:to>
      <xdr:col>19</xdr:col>
      <xdr:colOff>177800</xdr:colOff>
      <xdr:row>56</xdr:row>
      <xdr:rowOff>61417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10306"/>
          <a:ext cx="889000" cy="5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23804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8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61417</xdr:rowOff>
    </xdr:from>
    <xdr:to>
      <xdr:col>15</xdr:col>
      <xdr:colOff>50800</xdr:colOff>
      <xdr:row>56</xdr:row>
      <xdr:rowOff>154483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62617"/>
          <a:ext cx="889000" cy="9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26408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105334</xdr:rowOff>
    </xdr:from>
    <xdr:to>
      <xdr:col>10</xdr:col>
      <xdr:colOff>114300</xdr:colOff>
      <xdr:row>56</xdr:row>
      <xdr:rowOff>154483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06534"/>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105287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163504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112344</xdr:rowOff>
    </xdr:from>
    <xdr:to>
      <xdr:col>24</xdr:col>
      <xdr:colOff>114300</xdr:colOff>
      <xdr:row>56</xdr:row>
      <xdr:rowOff>42494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4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90771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2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129756</xdr:rowOff>
    </xdr:from>
    <xdr:to>
      <xdr:col>20</xdr:col>
      <xdr:colOff>38100</xdr:colOff>
      <xdr:row>56</xdr:row>
      <xdr:rowOff>59906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5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51033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65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10617</xdr:rowOff>
    </xdr:from>
    <xdr:to>
      <xdr:col>15</xdr:col>
      <xdr:colOff>101600</xdr:colOff>
      <xdr:row>56</xdr:row>
      <xdr:rowOff>112217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1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103344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0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103683</xdr:rowOff>
    </xdr:from>
    <xdr:to>
      <xdr:col>10</xdr:col>
      <xdr:colOff>165100</xdr:colOff>
      <xdr:row>57</xdr:row>
      <xdr:rowOff>33833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0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24960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9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54534</xdr:rowOff>
    </xdr:from>
    <xdr:to>
      <xdr:col>6</xdr:col>
      <xdr:colOff>38100</xdr:colOff>
      <xdr:row>56</xdr:row>
      <xdr:rowOff>156134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5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147261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4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106096</xdr:rowOff>
    </xdr:from>
    <xdr:to>
      <xdr:col>24</xdr:col>
      <xdr:colOff>63500</xdr:colOff>
      <xdr:row>75</xdr:row>
      <xdr:rowOff>163703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964846"/>
          <a:ext cx="8382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29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162217</xdr:rowOff>
    </xdr:from>
    <xdr:to>
      <xdr:col>19</xdr:col>
      <xdr:colOff>177800</xdr:colOff>
      <xdr:row>75</xdr:row>
      <xdr:rowOff>106096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2849517"/>
          <a:ext cx="889000" cy="11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129734</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5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162217</xdr:rowOff>
    </xdr:from>
    <xdr:to>
      <xdr:col>15</xdr:col>
      <xdr:colOff>50800</xdr:colOff>
      <xdr:row>75</xdr:row>
      <xdr:rowOff>85065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849517"/>
          <a:ext cx="889000" cy="9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126934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5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85065</xdr:rowOff>
    </xdr:from>
    <xdr:to>
      <xdr:col>10</xdr:col>
      <xdr:colOff>114300</xdr:colOff>
      <xdr:row>76</xdr:row>
      <xdr:rowOff>7341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943815"/>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113333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4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156309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8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112903</xdr:rowOff>
    </xdr:from>
    <xdr:to>
      <xdr:col>24</xdr:col>
      <xdr:colOff>114300</xdr:colOff>
      <xdr:row>76</xdr:row>
      <xdr:rowOff>43053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7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135780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2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55296</xdr:rowOff>
    </xdr:from>
    <xdr:to>
      <xdr:col>20</xdr:col>
      <xdr:colOff>38100</xdr:colOff>
      <xdr:row>75</xdr:row>
      <xdr:rowOff>156896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91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1973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6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111417</xdr:rowOff>
    </xdr:from>
    <xdr:to>
      <xdr:col>15</xdr:col>
      <xdr:colOff>101600</xdr:colOff>
      <xdr:row>75</xdr:row>
      <xdr:rowOff>41567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79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58094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57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34265</xdr:rowOff>
    </xdr:from>
    <xdr:to>
      <xdr:col>10</xdr:col>
      <xdr:colOff>165100</xdr:colOff>
      <xdr:row>75</xdr:row>
      <xdr:rowOff>135865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89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152392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66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127991</xdr:rowOff>
    </xdr:from>
    <xdr:to>
      <xdr:col>6</xdr:col>
      <xdr:colOff>38100</xdr:colOff>
      <xdr:row>76</xdr:row>
      <xdr:rowOff>58141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98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74668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76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131259</xdr:rowOff>
    </xdr:from>
    <xdr:to>
      <xdr:col>24</xdr:col>
      <xdr:colOff>63500</xdr:colOff>
      <xdr:row>92</xdr:row>
      <xdr:rowOff>147261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733209"/>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30669</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8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147261</xdr:rowOff>
    </xdr:from>
    <xdr:to>
      <xdr:col>19</xdr:col>
      <xdr:colOff>177800</xdr:colOff>
      <xdr:row>94</xdr:row>
      <xdr:rowOff>17301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5920661"/>
          <a:ext cx="889000" cy="21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7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98977</xdr:rowOff>
    </xdr:from>
    <xdr:to>
      <xdr:col>15</xdr:col>
      <xdr:colOff>50800</xdr:colOff>
      <xdr:row>94</xdr:row>
      <xdr:rowOff>17301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5872377"/>
          <a:ext cx="889000" cy="26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28629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83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98977</xdr:rowOff>
    </xdr:from>
    <xdr:to>
      <xdr:col>10</xdr:col>
      <xdr:colOff>114300</xdr:colOff>
      <xdr:row>94</xdr:row>
      <xdr:rowOff>165336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5872377"/>
          <a:ext cx="889000" cy="40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165119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2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3074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80459</xdr:rowOff>
    </xdr:from>
    <xdr:to>
      <xdr:col>24</xdr:col>
      <xdr:colOff>114300</xdr:colOff>
      <xdr:row>92</xdr:row>
      <xdr:rowOff>10609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68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166836</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59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96461</xdr:rowOff>
    </xdr:from>
    <xdr:to>
      <xdr:col>20</xdr:col>
      <xdr:colOff>38100</xdr:colOff>
      <xdr:row>93</xdr:row>
      <xdr:rowOff>26611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86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43138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64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137951</xdr:rowOff>
    </xdr:from>
    <xdr:to>
      <xdr:col>15</xdr:col>
      <xdr:colOff>101600</xdr:colOff>
      <xdr:row>94</xdr:row>
      <xdr:rowOff>68101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08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84628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85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48177</xdr:rowOff>
    </xdr:from>
    <xdr:to>
      <xdr:col>10</xdr:col>
      <xdr:colOff>165100</xdr:colOff>
      <xdr:row>92</xdr:row>
      <xdr:rowOff>149777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582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166304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59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114536</xdr:rowOff>
    </xdr:from>
    <xdr:to>
      <xdr:col>6</xdr:col>
      <xdr:colOff>38100</xdr:colOff>
      <xdr:row>95</xdr:row>
      <xdr:rowOff>44686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23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61213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00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85174</xdr:rowOff>
    </xdr:from>
    <xdr:to>
      <xdr:col>55</xdr:col>
      <xdr:colOff>0</xdr:colOff>
      <xdr:row>37</xdr:row>
      <xdr:rowOff>92640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428824"/>
          <a:ext cx="838200" cy="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108938</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0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47944</xdr:rowOff>
    </xdr:from>
    <xdr:to>
      <xdr:col>50</xdr:col>
      <xdr:colOff>114300</xdr:colOff>
      <xdr:row>37</xdr:row>
      <xdr:rowOff>92640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391594"/>
          <a:ext cx="889000" cy="4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41923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4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47944</xdr:rowOff>
    </xdr:from>
    <xdr:to>
      <xdr:col>45</xdr:col>
      <xdr:colOff>177800</xdr:colOff>
      <xdr:row>37</xdr:row>
      <xdr:rowOff>71381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391594"/>
          <a:ext cx="889000" cy="2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55835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77306</xdr:rowOff>
    </xdr:from>
    <xdr:to>
      <xdr:col>41</xdr:col>
      <xdr:colOff>50800</xdr:colOff>
      <xdr:row>37</xdr:row>
      <xdr:rowOff>71381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906606"/>
          <a:ext cx="889000" cy="50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81270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135388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34374</xdr:rowOff>
    </xdr:from>
    <xdr:to>
      <xdr:col>55</xdr:col>
      <xdr:colOff>50800</xdr:colOff>
      <xdr:row>37</xdr:row>
      <xdr:rowOff>135974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7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120751</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9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41840</xdr:rowOff>
    </xdr:from>
    <xdr:to>
      <xdr:col>50</xdr:col>
      <xdr:colOff>165100</xdr:colOff>
      <xdr:row>37</xdr:row>
      <xdr:rowOff>143440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8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134567</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7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168594</xdr:rowOff>
    </xdr:from>
    <xdr:to>
      <xdr:col>46</xdr:col>
      <xdr:colOff>38100</xdr:colOff>
      <xdr:row>37</xdr:row>
      <xdr:rowOff>98744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4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89871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43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20581</xdr:rowOff>
    </xdr:from>
    <xdr:to>
      <xdr:col>41</xdr:col>
      <xdr:colOff>101600</xdr:colOff>
      <xdr:row>37</xdr:row>
      <xdr:rowOff>122181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36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113308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45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26506</xdr:rowOff>
    </xdr:from>
    <xdr:to>
      <xdr:col>36</xdr:col>
      <xdr:colOff>165100</xdr:colOff>
      <xdr:row>34</xdr:row>
      <xdr:rowOff>128106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85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119233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948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149720</xdr:rowOff>
    </xdr:from>
    <xdr:to>
      <xdr:col>55</xdr:col>
      <xdr:colOff>0</xdr:colOff>
      <xdr:row>56</xdr:row>
      <xdr:rowOff>94689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408020"/>
          <a:ext cx="838200" cy="28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8165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94689</xdr:rowOff>
    </xdr:from>
    <xdr:to>
      <xdr:col>50</xdr:col>
      <xdr:colOff>114300</xdr:colOff>
      <xdr:row>57</xdr:row>
      <xdr:rowOff>146291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695889"/>
          <a:ext cx="889000" cy="22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154289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115971</xdr:rowOff>
    </xdr:from>
    <xdr:to>
      <xdr:col>45</xdr:col>
      <xdr:colOff>177800</xdr:colOff>
      <xdr:row>57</xdr:row>
      <xdr:rowOff>146291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717171"/>
          <a:ext cx="889000" cy="20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90974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115971</xdr:rowOff>
    </xdr:from>
    <xdr:to>
      <xdr:col>41</xdr:col>
      <xdr:colOff>50800</xdr:colOff>
      <xdr:row>57</xdr:row>
      <xdr:rowOff>7607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717171"/>
          <a:ext cx="889000" cy="6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43997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98920</xdr:rowOff>
    </xdr:from>
    <xdr:to>
      <xdr:col>55</xdr:col>
      <xdr:colOff>50800</xdr:colOff>
      <xdr:row>55</xdr:row>
      <xdr:rowOff>29070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35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121797</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20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43889</xdr:rowOff>
    </xdr:from>
    <xdr:to>
      <xdr:col>50</xdr:col>
      <xdr:colOff>165100</xdr:colOff>
      <xdr:row>56</xdr:row>
      <xdr:rowOff>145489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4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136616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73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95491</xdr:rowOff>
    </xdr:from>
    <xdr:to>
      <xdr:col>46</xdr:col>
      <xdr:colOff>38100</xdr:colOff>
      <xdr:row>58</xdr:row>
      <xdr:rowOff>25641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6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16768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96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65171</xdr:rowOff>
    </xdr:from>
    <xdr:to>
      <xdr:col>41</xdr:col>
      <xdr:colOff>101600</xdr:colOff>
      <xdr:row>56</xdr:row>
      <xdr:rowOff>166771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66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11848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44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128257</xdr:rowOff>
    </xdr:from>
    <xdr:to>
      <xdr:col>36</xdr:col>
      <xdr:colOff>165100</xdr:colOff>
      <xdr:row>57</xdr:row>
      <xdr:rowOff>58407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2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49534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2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21710</xdr:rowOff>
    </xdr:from>
    <xdr:to>
      <xdr:col>55</xdr:col>
      <xdr:colOff>0</xdr:colOff>
      <xdr:row>79</xdr:row>
      <xdr:rowOff>46637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566260"/>
          <a:ext cx="838200" cy="2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2170</xdr:rowOff>
    </xdr:from>
    <xdr:to>
      <xdr:col>50</xdr:col>
      <xdr:colOff>114300</xdr:colOff>
      <xdr:row>79</xdr:row>
      <xdr:rowOff>46637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546720"/>
          <a:ext cx="889000" cy="4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33826</xdr:rowOff>
    </xdr:from>
    <xdr:to>
      <xdr:col>45</xdr:col>
      <xdr:colOff>177800</xdr:colOff>
      <xdr:row>79</xdr:row>
      <xdr:rowOff>2170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406926"/>
          <a:ext cx="889000" cy="13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170072</xdr:rowOff>
    </xdr:from>
    <xdr:to>
      <xdr:col>41</xdr:col>
      <xdr:colOff>50800</xdr:colOff>
      <xdr:row>78</xdr:row>
      <xdr:rowOff>33826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371722"/>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160182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169609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5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142360</xdr:rowOff>
    </xdr:from>
    <xdr:to>
      <xdr:col>55</xdr:col>
      <xdr:colOff>50800</xdr:colOff>
      <xdr:row>79</xdr:row>
      <xdr:rowOff>72510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1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57287</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3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167287</xdr:rowOff>
    </xdr:from>
    <xdr:to>
      <xdr:col>50</xdr:col>
      <xdr:colOff>165100</xdr:colOff>
      <xdr:row>79</xdr:row>
      <xdr:rowOff>97437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4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88564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63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122820</xdr:rowOff>
    </xdr:from>
    <xdr:to>
      <xdr:col>46</xdr:col>
      <xdr:colOff>38100</xdr:colOff>
      <xdr:row>79</xdr:row>
      <xdr:rowOff>52970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9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44097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8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154476</xdr:rowOff>
    </xdr:from>
    <xdr:to>
      <xdr:col>41</xdr:col>
      <xdr:colOff>101600</xdr:colOff>
      <xdr:row>78</xdr:row>
      <xdr:rowOff>84626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5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101153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13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119272</xdr:rowOff>
    </xdr:from>
    <xdr:to>
      <xdr:col>36</xdr:col>
      <xdr:colOff>165100</xdr:colOff>
      <xdr:row>78</xdr:row>
      <xdr:rowOff>49422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2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65949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09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71628</xdr:rowOff>
    </xdr:from>
    <xdr:to>
      <xdr:col>55</xdr:col>
      <xdr:colOff>0</xdr:colOff>
      <xdr:row>95</xdr:row>
      <xdr:rowOff>60401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187928"/>
          <a:ext cx="838200" cy="16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89767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48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60401</xdr:rowOff>
    </xdr:from>
    <xdr:to>
      <xdr:col>50</xdr:col>
      <xdr:colOff>114300</xdr:colOff>
      <xdr:row>97</xdr:row>
      <xdr:rowOff>117920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348151"/>
          <a:ext cx="889000" cy="40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22789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5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157429</xdr:rowOff>
    </xdr:from>
    <xdr:to>
      <xdr:col>45</xdr:col>
      <xdr:colOff>177800</xdr:colOff>
      <xdr:row>97</xdr:row>
      <xdr:rowOff>117920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616629"/>
          <a:ext cx="889000" cy="13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97286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8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157429</xdr:rowOff>
    </xdr:from>
    <xdr:to>
      <xdr:col>41</xdr:col>
      <xdr:colOff>50800</xdr:colOff>
      <xdr:row>97</xdr:row>
      <xdr:rowOff>110071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616629"/>
          <a:ext cx="889000" cy="12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37304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3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3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20828</xdr:rowOff>
    </xdr:from>
    <xdr:to>
      <xdr:col>55</xdr:col>
      <xdr:colOff>50800</xdr:colOff>
      <xdr:row>94</xdr:row>
      <xdr:rowOff>122428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13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43705</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598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9601</xdr:rowOff>
    </xdr:from>
    <xdr:to>
      <xdr:col>50</xdr:col>
      <xdr:colOff>165100</xdr:colOff>
      <xdr:row>95</xdr:row>
      <xdr:rowOff>111201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29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127728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07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67120</xdr:rowOff>
    </xdr:from>
    <xdr:to>
      <xdr:col>46</xdr:col>
      <xdr:colOff>38100</xdr:colOff>
      <xdr:row>97</xdr:row>
      <xdr:rowOff>168720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159847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79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106629</xdr:rowOff>
    </xdr:from>
    <xdr:to>
      <xdr:col>41</xdr:col>
      <xdr:colOff>101600</xdr:colOff>
      <xdr:row>97</xdr:row>
      <xdr:rowOff>36779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56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27906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65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59271</xdr:rowOff>
    </xdr:from>
    <xdr:to>
      <xdr:col>36</xdr:col>
      <xdr:colOff>165100</xdr:colOff>
      <xdr:row>97</xdr:row>
      <xdr:rowOff>160871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8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151998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78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165783</xdr:rowOff>
    </xdr:from>
    <xdr:to>
      <xdr:col>85</xdr:col>
      <xdr:colOff>126364</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652183"/>
          <a:ext cx="1269" cy="1002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167261</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82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112460</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42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165783</xdr:rowOff>
    </xdr:from>
    <xdr:to>
      <xdr:col>86</xdr:col>
      <xdr:colOff>25400</xdr:colOff>
      <xdr:row>32</xdr:row>
      <xdr:rowOff>165783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65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132979</xdr:rowOff>
    </xdr:from>
    <xdr:to>
      <xdr:col>85</xdr:col>
      <xdr:colOff>127000</xdr:colOff>
      <xdr:row>38</xdr:row>
      <xdr:rowOff>137414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648079"/>
          <a:ext cx="8382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84711</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28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61833</xdr:rowOff>
    </xdr:from>
    <xdr:to>
      <xdr:col>85</xdr:col>
      <xdr:colOff>177800</xdr:colOff>
      <xdr:row>38</xdr:row>
      <xdr:rowOff>163433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132979</xdr:rowOff>
    </xdr:from>
    <xdr:to>
      <xdr:col>81</xdr:col>
      <xdr:colOff>50800</xdr:colOff>
      <xdr:row>38</xdr:row>
      <xdr:rowOff>135540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648079"/>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20091</xdr:rowOff>
    </xdr:from>
    <xdr:to>
      <xdr:col>81</xdr:col>
      <xdr:colOff>101600</xdr:colOff>
      <xdr:row>38</xdr:row>
      <xdr:rowOff>121691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138218</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56650</xdr:rowOff>
    </xdr:from>
    <xdr:to>
      <xdr:col>76</xdr:col>
      <xdr:colOff>114300</xdr:colOff>
      <xdr:row>38</xdr:row>
      <xdr:rowOff>135540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5543050"/>
          <a:ext cx="889000" cy="110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27909</xdr:rowOff>
    </xdr:from>
    <xdr:to>
      <xdr:col>76</xdr:col>
      <xdr:colOff>165100</xdr:colOff>
      <xdr:row>38</xdr:row>
      <xdr:rowOff>129509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4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146037</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318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102598</xdr:rowOff>
    </xdr:from>
    <xdr:to>
      <xdr:col>71</xdr:col>
      <xdr:colOff>177800</xdr:colOff>
      <xdr:row>32</xdr:row>
      <xdr:rowOff>56650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5246098"/>
          <a:ext cx="889000" cy="29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9233</xdr:rowOff>
    </xdr:from>
    <xdr:to>
      <xdr:col>72</xdr:col>
      <xdr:colOff>38100</xdr:colOff>
      <xdr:row>38</xdr:row>
      <xdr:rowOff>110833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24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101960</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61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1552</xdr:rowOff>
    </xdr:from>
    <xdr:to>
      <xdr:col>67</xdr:col>
      <xdr:colOff>101600</xdr:colOff>
      <xdr:row>38</xdr:row>
      <xdr:rowOff>103152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94279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60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86614</xdr:rowOff>
    </xdr:from>
    <xdr:to>
      <xdr:col>85</xdr:col>
      <xdr:colOff>177800</xdr:colOff>
      <xdr:row>39</xdr:row>
      <xdr:rowOff>16764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40261</xdr:rowOff>
    </xdr:from>
    <xdr:ext cx="378565"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55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82179</xdr:rowOff>
    </xdr:from>
    <xdr:to>
      <xdr:col>81</xdr:col>
      <xdr:colOff>101600</xdr:colOff>
      <xdr:row>39</xdr:row>
      <xdr:rowOff>12329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59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3456</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2017" y="6690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84740</xdr:rowOff>
    </xdr:from>
    <xdr:to>
      <xdr:col>76</xdr:col>
      <xdr:colOff>165100</xdr:colOff>
      <xdr:row>39</xdr:row>
      <xdr:rowOff>14890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59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6017</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3017" y="669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5850</xdr:rowOff>
    </xdr:from>
    <xdr:to>
      <xdr:col>72</xdr:col>
      <xdr:colOff>38100</xdr:colOff>
      <xdr:row>32</xdr:row>
      <xdr:rowOff>107450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54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123977</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526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51798</xdr:rowOff>
    </xdr:from>
    <xdr:to>
      <xdr:col>67</xdr:col>
      <xdr:colOff>101600</xdr:colOff>
      <xdr:row>30</xdr:row>
      <xdr:rowOff>153398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519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169925</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47111" y="497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32124</xdr:rowOff>
    </xdr:from>
    <xdr:to>
      <xdr:col>85</xdr:col>
      <xdr:colOff>127000</xdr:colOff>
      <xdr:row>73</xdr:row>
      <xdr:rowOff>129870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2547974"/>
          <a:ext cx="838200" cy="9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13054</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87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32124</xdr:rowOff>
    </xdr:from>
    <xdr:to>
      <xdr:col>81</xdr:col>
      <xdr:colOff>50800</xdr:colOff>
      <xdr:row>73</xdr:row>
      <xdr:rowOff>37592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2547974"/>
          <a:ext cx="889000" cy="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106551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96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37592</xdr:rowOff>
    </xdr:from>
    <xdr:to>
      <xdr:col>76</xdr:col>
      <xdr:colOff>114300</xdr:colOff>
      <xdr:row>73</xdr:row>
      <xdr:rowOff>98628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553442"/>
          <a:ext cx="8890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93883</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98628</xdr:rowOff>
    </xdr:from>
    <xdr:to>
      <xdr:col>71</xdr:col>
      <xdr:colOff>177800</xdr:colOff>
      <xdr:row>73</xdr:row>
      <xdr:rowOff>120364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614478"/>
          <a:ext cx="889000" cy="2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123696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5987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79070</xdr:rowOff>
    </xdr:from>
    <xdr:to>
      <xdr:col>85</xdr:col>
      <xdr:colOff>177800</xdr:colOff>
      <xdr:row>74</xdr:row>
      <xdr:rowOff>9220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5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101947</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4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152774</xdr:rowOff>
    </xdr:from>
    <xdr:to>
      <xdr:col>81</xdr:col>
      <xdr:colOff>101600</xdr:colOff>
      <xdr:row>73</xdr:row>
      <xdr:rowOff>82924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49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99451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27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158242</xdr:rowOff>
    </xdr:from>
    <xdr:to>
      <xdr:col>76</xdr:col>
      <xdr:colOff>165100</xdr:colOff>
      <xdr:row>73</xdr:row>
      <xdr:rowOff>88392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50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104919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27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47828</xdr:rowOff>
    </xdr:from>
    <xdr:to>
      <xdr:col>72</xdr:col>
      <xdr:colOff>38100</xdr:colOff>
      <xdr:row>73</xdr:row>
      <xdr:rowOff>149428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5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165955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33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69564</xdr:rowOff>
    </xdr:from>
    <xdr:to>
      <xdr:col>67</xdr:col>
      <xdr:colOff>101600</xdr:colOff>
      <xdr:row>73</xdr:row>
      <xdr:rowOff>171164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58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16241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36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156964</xdr:rowOff>
    </xdr:from>
    <xdr:to>
      <xdr:col>85</xdr:col>
      <xdr:colOff>127000</xdr:colOff>
      <xdr:row>98</xdr:row>
      <xdr:rowOff>70470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5481300" y="16787614"/>
          <a:ext cx="838200" cy="8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143125</xdr:rowOff>
    </xdr:from>
    <xdr:to>
      <xdr:col>81</xdr:col>
      <xdr:colOff>50800</xdr:colOff>
      <xdr:row>97</xdr:row>
      <xdr:rowOff>156964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592300" y="16773775"/>
          <a:ext cx="889000" cy="1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39643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8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133172</xdr:rowOff>
    </xdr:from>
    <xdr:to>
      <xdr:col>76</xdr:col>
      <xdr:colOff>114300</xdr:colOff>
      <xdr:row>97</xdr:row>
      <xdr:rowOff>143125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763822"/>
          <a:ext cx="889000" cy="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47342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84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133172</xdr:rowOff>
    </xdr:from>
    <xdr:to>
      <xdr:col>71</xdr:col>
      <xdr:colOff>177800</xdr:colOff>
      <xdr:row>98</xdr:row>
      <xdr:rowOff>57651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763822"/>
          <a:ext cx="889000" cy="9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46790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8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104886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9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19670</xdr:rowOff>
    </xdr:from>
    <xdr:to>
      <xdr:col>85</xdr:col>
      <xdr:colOff>177800</xdr:colOff>
      <xdr:row>98</xdr:row>
      <xdr:rowOff>121270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82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110989</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7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106164</xdr:rowOff>
    </xdr:from>
    <xdr:to>
      <xdr:col>81</xdr:col>
      <xdr:colOff>101600</xdr:colOff>
      <xdr:row>98</xdr:row>
      <xdr:rowOff>36314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73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52841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51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92325</xdr:rowOff>
    </xdr:from>
    <xdr:to>
      <xdr:col>76</xdr:col>
      <xdr:colOff>165100</xdr:colOff>
      <xdr:row>98</xdr:row>
      <xdr:rowOff>22475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7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39002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9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82372</xdr:rowOff>
    </xdr:from>
    <xdr:to>
      <xdr:col>72</xdr:col>
      <xdr:colOff>38100</xdr:colOff>
      <xdr:row>98</xdr:row>
      <xdr:rowOff>12522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71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29049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48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6851</xdr:rowOff>
    </xdr:from>
    <xdr:to>
      <xdr:col>67</xdr:col>
      <xdr:colOff>101600</xdr:colOff>
      <xdr:row>98</xdr:row>
      <xdr:rowOff>108451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80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124978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8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39650</xdr:rowOff>
    </xdr:from>
    <xdr:to>
      <xdr:col>116</xdr:col>
      <xdr:colOff>63500</xdr:colOff>
      <xdr:row>37</xdr:row>
      <xdr:rowOff>7569</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211850"/>
          <a:ext cx="838200" cy="1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101160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44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39650</xdr:rowOff>
    </xdr:from>
    <xdr:to>
      <xdr:col>111</xdr:col>
      <xdr:colOff>177800</xdr:colOff>
      <xdr:row>36</xdr:row>
      <xdr:rowOff>146024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211850"/>
          <a:ext cx="889000" cy="10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117086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63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121260</xdr:rowOff>
    </xdr:from>
    <xdr:to>
      <xdr:col>107</xdr:col>
      <xdr:colOff>50800</xdr:colOff>
      <xdr:row>36</xdr:row>
      <xdr:rowOff>146024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29346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121734</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63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105867</xdr:rowOff>
    </xdr:from>
    <xdr:to>
      <xdr:col>102</xdr:col>
      <xdr:colOff>114300</xdr:colOff>
      <xdr:row>36</xdr:row>
      <xdr:rowOff>121260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278067"/>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113428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62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84015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128219</xdr:rowOff>
    </xdr:from>
    <xdr:to>
      <xdr:col>116</xdr:col>
      <xdr:colOff>114300</xdr:colOff>
      <xdr:row>37</xdr:row>
      <xdr:rowOff>58369</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3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151096</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15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160300</xdr:rowOff>
    </xdr:from>
    <xdr:to>
      <xdr:col>112</xdr:col>
      <xdr:colOff>38100</xdr:colOff>
      <xdr:row>36</xdr:row>
      <xdr:rowOff>90450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1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106977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593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95224</xdr:rowOff>
    </xdr:from>
    <xdr:to>
      <xdr:col>107</xdr:col>
      <xdr:colOff>101600</xdr:colOff>
      <xdr:row>37</xdr:row>
      <xdr:rowOff>25374</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41901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04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70460</xdr:rowOff>
    </xdr:from>
    <xdr:to>
      <xdr:col>102</xdr:col>
      <xdr:colOff>165100</xdr:colOff>
      <xdr:row>37</xdr:row>
      <xdr:rowOff>610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2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17137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0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55067</xdr:rowOff>
    </xdr:from>
    <xdr:to>
      <xdr:col>98</xdr:col>
      <xdr:colOff>38100</xdr:colOff>
      <xdr:row>36</xdr:row>
      <xdr:rowOff>156667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22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1744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00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98661</xdr:rowOff>
    </xdr:from>
    <xdr:to>
      <xdr:col>111</xdr:col>
      <xdr:colOff>177800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214211"/>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95069</xdr:rowOff>
    </xdr:from>
    <xdr:to>
      <xdr:col>107</xdr:col>
      <xdr:colOff>50800</xdr:colOff>
      <xdr:row>59</xdr:row>
      <xdr:rowOff>98661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210619"/>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95069</xdr:rowOff>
    </xdr:from>
    <xdr:to>
      <xdr:col>102</xdr:col>
      <xdr:colOff>114300</xdr:colOff>
      <xdr:row>59</xdr:row>
      <xdr:rowOff>95939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10210619"/>
          <a:ext cx="8890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47861</xdr:rowOff>
    </xdr:from>
    <xdr:to>
      <xdr:col>107</xdr:col>
      <xdr:colOff>101600</xdr:colOff>
      <xdr:row>59</xdr:row>
      <xdr:rowOff>149461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6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140588</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50" y="102561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44269</xdr:rowOff>
    </xdr:from>
    <xdr:to>
      <xdr:col>102</xdr:col>
      <xdr:colOff>165100</xdr:colOff>
      <xdr:row>59</xdr:row>
      <xdr:rowOff>145869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5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136996</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88333" y="10252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45139</xdr:rowOff>
    </xdr:from>
    <xdr:to>
      <xdr:col>98</xdr:col>
      <xdr:colOff>38100</xdr:colOff>
      <xdr:row>59</xdr:row>
      <xdr:rowOff>146739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6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137866</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99333" y="102534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95397</xdr:rowOff>
    </xdr:from>
    <xdr:to>
      <xdr:col>116</xdr:col>
      <xdr:colOff>63500</xdr:colOff>
      <xdr:row>77</xdr:row>
      <xdr:rowOff>27023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125597"/>
          <a:ext cx="838200" cy="10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50297</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80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27023</xdr:rowOff>
    </xdr:from>
    <xdr:to>
      <xdr:col>111</xdr:col>
      <xdr:colOff>177800</xdr:colOff>
      <xdr:row>77</xdr:row>
      <xdr:rowOff>49495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228673"/>
          <a:ext cx="889000" cy="2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70347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75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49495</xdr:rowOff>
    </xdr:from>
    <xdr:to>
      <xdr:col>107</xdr:col>
      <xdr:colOff>50800</xdr:colOff>
      <xdr:row>77</xdr:row>
      <xdr:rowOff>56032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251145"/>
          <a:ext cx="889000" cy="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79788</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54318</xdr:rowOff>
    </xdr:from>
    <xdr:to>
      <xdr:col>102</xdr:col>
      <xdr:colOff>114300</xdr:colOff>
      <xdr:row>77</xdr:row>
      <xdr:rowOff>56032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255968"/>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112706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124914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44597</xdr:rowOff>
    </xdr:from>
    <xdr:to>
      <xdr:col>116</xdr:col>
      <xdr:colOff>114300</xdr:colOff>
      <xdr:row>76</xdr:row>
      <xdr:rowOff>146197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7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67474</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2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147673</xdr:rowOff>
    </xdr:from>
    <xdr:to>
      <xdr:col>112</xdr:col>
      <xdr:colOff>38100</xdr:colOff>
      <xdr:row>77</xdr:row>
      <xdr:rowOff>77823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68950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27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170145</xdr:rowOff>
    </xdr:from>
    <xdr:to>
      <xdr:col>107</xdr:col>
      <xdr:colOff>101600</xdr:colOff>
      <xdr:row>77</xdr:row>
      <xdr:rowOff>100295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0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91422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29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5232</xdr:rowOff>
    </xdr:from>
    <xdr:to>
      <xdr:col>102</xdr:col>
      <xdr:colOff>165100</xdr:colOff>
      <xdr:row>77</xdr:row>
      <xdr:rowOff>106832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20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97959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29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3518</xdr:rowOff>
    </xdr:from>
    <xdr:to>
      <xdr:col>98</xdr:col>
      <xdr:colOff>38100</xdr:colOff>
      <xdr:row>77</xdr:row>
      <xdr:rowOff>105118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2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96245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29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63,247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円となっており、昨年度から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常勤職員の増加や人事院勧告に係る差額支給により総支給額が増加し、令和６年度から会計年度任用職員の勤勉手当が支給されるようになったことが主な要因である。なお、類似団体内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20,714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円下回っているが、職員数が類似団体より少ないためである。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142,017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円となっており、昨年度から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11,480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円増加している。公定価格の変更による施設型給付費・地域型保育給付費の増加及び障害福祉サービスや障害児通所支援事業等の利用者の増加が主な要因である。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普通建設事業費（うち更新整備）は、住民一人当たり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65,360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円となっており、昨年度から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12,616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民間施設整備に係る補助金や学童保育施設の建設事業、町営住宅の改修事業等が主な要因である。なお、令和５年度から類似団体内平均値を上回っているが、小中学校及び町営住宅等の改修事業や道路整備事業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49,516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円となっており、昨年度から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円減少している。平成３０年度に借り入れた平成２８年熊本地震に係る単独災害復旧事業や平成２５年度に借り入れた公共事業等債（都市再生整備計画事業）等の償還が完了したことが主な要因である。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36,343
35,284
99.10
21,530,440
19,672,017
1,456,373
9,469,565
16,606,272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127290</xdr:rowOff>
    </xdr:from>
    <xdr:to>
      <xdr:col>24</xdr:col>
      <xdr:colOff>63500</xdr:colOff>
      <xdr:row>37</xdr:row>
      <xdr:rowOff>130556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7094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65404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9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126964</xdr:rowOff>
    </xdr:from>
    <xdr:to>
      <xdr:col>19</xdr:col>
      <xdr:colOff>177800</xdr:colOff>
      <xdr:row>37</xdr:row>
      <xdr:rowOff>130556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470614"/>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4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126964</xdr:rowOff>
    </xdr:from>
    <xdr:to>
      <xdr:col>15</xdr:col>
      <xdr:colOff>50800</xdr:colOff>
      <xdr:row>37</xdr:row>
      <xdr:rowOff>141986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70614"/>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50273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7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141986</xdr:rowOff>
    </xdr:from>
    <xdr:to>
      <xdr:col>10</xdr:col>
      <xdr:colOff>114300</xdr:colOff>
      <xdr:row>37</xdr:row>
      <xdr:rowOff>148517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8563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44068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7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58764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8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76490</xdr:rowOff>
    </xdr:from>
    <xdr:to>
      <xdr:col>24</xdr:col>
      <xdr:colOff>114300</xdr:colOff>
      <xdr:row>38</xdr:row>
      <xdr:rowOff>6640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2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162867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3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79756</xdr:rowOff>
    </xdr:from>
    <xdr:to>
      <xdr:col>20</xdr:col>
      <xdr:colOff>38100</xdr:colOff>
      <xdr:row>38</xdr:row>
      <xdr:rowOff>9906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2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1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76164</xdr:rowOff>
    </xdr:from>
    <xdr:to>
      <xdr:col>15</xdr:col>
      <xdr:colOff>101600</xdr:colOff>
      <xdr:row>38</xdr:row>
      <xdr:rowOff>6314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1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168891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1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91186</xdr:rowOff>
    </xdr:from>
    <xdr:to>
      <xdr:col>10</xdr:col>
      <xdr:colOff>165100</xdr:colOff>
      <xdr:row>38</xdr:row>
      <xdr:rowOff>21336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3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12463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2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97717</xdr:rowOff>
    </xdr:from>
    <xdr:to>
      <xdr:col>6</xdr:col>
      <xdr:colOff>38100</xdr:colOff>
      <xdr:row>38</xdr:row>
      <xdr:rowOff>27867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4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18994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120152</xdr:rowOff>
    </xdr:from>
    <xdr:to>
      <xdr:col>24</xdr:col>
      <xdr:colOff>63500</xdr:colOff>
      <xdr:row>57</xdr:row>
      <xdr:rowOff>155032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92802"/>
          <a:ext cx="838200" cy="3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53486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4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96785</xdr:rowOff>
    </xdr:from>
    <xdr:to>
      <xdr:col>19</xdr:col>
      <xdr:colOff>177800</xdr:colOff>
      <xdr:row>57</xdr:row>
      <xdr:rowOff>120152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69435"/>
          <a:ext cx="889000" cy="2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96785</xdr:rowOff>
    </xdr:from>
    <xdr:to>
      <xdr:col>15</xdr:col>
      <xdr:colOff>50800</xdr:colOff>
      <xdr:row>57</xdr:row>
      <xdr:rowOff>121865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69435"/>
          <a:ext cx="889000" cy="2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151420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2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105174</xdr:rowOff>
    </xdr:from>
    <xdr:to>
      <xdr:col>10</xdr:col>
      <xdr:colOff>114300</xdr:colOff>
      <xdr:row>57</xdr:row>
      <xdr:rowOff>121865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06374"/>
          <a:ext cx="889000" cy="18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12523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168026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104232</xdr:rowOff>
    </xdr:from>
    <xdr:to>
      <xdr:col>24</xdr:col>
      <xdr:colOff>114300</xdr:colOff>
      <xdr:row>58</xdr:row>
      <xdr:rowOff>34382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19159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69352</xdr:rowOff>
    </xdr:from>
    <xdr:to>
      <xdr:col>20</xdr:col>
      <xdr:colOff>38100</xdr:colOff>
      <xdr:row>57</xdr:row>
      <xdr:rowOff>170952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162079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3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45985</xdr:rowOff>
    </xdr:from>
    <xdr:to>
      <xdr:col>15</xdr:col>
      <xdr:colOff>101600</xdr:colOff>
      <xdr:row>57</xdr:row>
      <xdr:rowOff>147585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1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164112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9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71065</xdr:rowOff>
    </xdr:from>
    <xdr:to>
      <xdr:col>10</xdr:col>
      <xdr:colOff>165100</xdr:colOff>
      <xdr:row>58</xdr:row>
      <xdr:rowOff>1215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163792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3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54374</xdr:rowOff>
    </xdr:from>
    <xdr:to>
      <xdr:col>6</xdr:col>
      <xdr:colOff>38100</xdr:colOff>
      <xdr:row>56</xdr:row>
      <xdr:rowOff>155974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5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147101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4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125951</xdr:rowOff>
    </xdr:from>
    <xdr:to>
      <xdr:col>24</xdr:col>
      <xdr:colOff>63500</xdr:colOff>
      <xdr:row>75</xdr:row>
      <xdr:rowOff>117264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41801"/>
          <a:ext cx="838200" cy="33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40570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0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117264</xdr:rowOff>
    </xdr:from>
    <xdr:to>
      <xdr:col>19</xdr:col>
      <xdr:colOff>177800</xdr:colOff>
      <xdr:row>76</xdr:row>
      <xdr:rowOff>86229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76014"/>
          <a:ext cx="889000" cy="14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105067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0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99532</xdr:rowOff>
    </xdr:from>
    <xdr:to>
      <xdr:col>15</xdr:col>
      <xdr:colOff>50800</xdr:colOff>
      <xdr:row>76</xdr:row>
      <xdr:rowOff>86229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958282"/>
          <a:ext cx="889000" cy="15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8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99532</xdr:rowOff>
    </xdr:from>
    <xdr:to>
      <xdr:col>10</xdr:col>
      <xdr:colOff>114300</xdr:colOff>
      <xdr:row>76</xdr:row>
      <xdr:rowOff>149019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58282"/>
          <a:ext cx="889000" cy="22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74730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7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169370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4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75151</xdr:rowOff>
    </xdr:from>
    <xdr:to>
      <xdr:col>24</xdr:col>
      <xdr:colOff>114300</xdr:colOff>
      <xdr:row>74</xdr:row>
      <xdr:rowOff>5301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9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98028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66464</xdr:rowOff>
    </xdr:from>
    <xdr:to>
      <xdr:col>20</xdr:col>
      <xdr:colOff>38100</xdr:colOff>
      <xdr:row>75</xdr:row>
      <xdr:rowOff>168064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2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13141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0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35429</xdr:rowOff>
    </xdr:from>
    <xdr:to>
      <xdr:col>15</xdr:col>
      <xdr:colOff>101600</xdr:colOff>
      <xdr:row>76</xdr:row>
      <xdr:rowOff>137029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6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153557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4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48732</xdr:rowOff>
    </xdr:from>
    <xdr:to>
      <xdr:col>10</xdr:col>
      <xdr:colOff>165100</xdr:colOff>
      <xdr:row>75</xdr:row>
      <xdr:rowOff>150332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0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166859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98219</xdr:rowOff>
    </xdr:from>
    <xdr:to>
      <xdr:col>6</xdr:col>
      <xdr:colOff>38100</xdr:colOff>
      <xdr:row>77</xdr:row>
      <xdr:rowOff>28369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2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44895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0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36046</xdr:rowOff>
    </xdr:from>
    <xdr:to>
      <xdr:col>24</xdr:col>
      <xdr:colOff>63500</xdr:colOff>
      <xdr:row>97</xdr:row>
      <xdr:rowOff>53225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666696"/>
          <a:ext cx="838200" cy="1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39670</xdr:rowOff>
    </xdr:from>
    <xdr:to>
      <xdr:col>19</xdr:col>
      <xdr:colOff>177800</xdr:colOff>
      <xdr:row>97</xdr:row>
      <xdr:rowOff>53225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670320"/>
          <a:ext cx="889000" cy="1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75060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1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168863</xdr:rowOff>
    </xdr:from>
    <xdr:to>
      <xdr:col>15</xdr:col>
      <xdr:colOff>50800</xdr:colOff>
      <xdr:row>97</xdr:row>
      <xdr:rowOff>39670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628063"/>
          <a:ext cx="889000" cy="4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5859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1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159751</xdr:rowOff>
    </xdr:from>
    <xdr:to>
      <xdr:col>10</xdr:col>
      <xdr:colOff>114300</xdr:colOff>
      <xdr:row>96</xdr:row>
      <xdr:rowOff>168863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618951"/>
          <a:ext cx="889000" cy="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156696</xdr:rowOff>
    </xdr:from>
    <xdr:to>
      <xdr:col>24</xdr:col>
      <xdr:colOff>114300</xdr:colOff>
      <xdr:row>97</xdr:row>
      <xdr:rowOff>86846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1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135123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59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2425</xdr:rowOff>
    </xdr:from>
    <xdr:to>
      <xdr:col>20</xdr:col>
      <xdr:colOff>38100</xdr:colOff>
      <xdr:row>97</xdr:row>
      <xdr:rowOff>104025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3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95152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72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160320</xdr:rowOff>
    </xdr:from>
    <xdr:to>
      <xdr:col>15</xdr:col>
      <xdr:colOff>101600</xdr:colOff>
      <xdr:row>97</xdr:row>
      <xdr:rowOff>90470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81597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71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118063</xdr:rowOff>
    </xdr:from>
    <xdr:to>
      <xdr:col>10</xdr:col>
      <xdr:colOff>165100</xdr:colOff>
      <xdr:row>97</xdr:row>
      <xdr:rowOff>48213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57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39340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66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108951</xdr:rowOff>
    </xdr:from>
    <xdr:to>
      <xdr:col>6</xdr:col>
      <xdr:colOff>38100</xdr:colOff>
      <xdr:row>97</xdr:row>
      <xdr:rowOff>39101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56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30228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66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41402</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2795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32639</xdr:rowOff>
    </xdr:from>
    <xdr:to>
      <xdr:col>41</xdr:col>
      <xdr:colOff>50800</xdr:colOff>
      <xdr:row>39</xdr:row>
      <xdr:rowOff>41402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19189"/>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15003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162052</xdr:rowOff>
    </xdr:from>
    <xdr:to>
      <xdr:col>41</xdr:col>
      <xdr:colOff>101600</xdr:colOff>
      <xdr:row>39</xdr:row>
      <xdr:rowOff>92202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83329</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69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153289</xdr:rowOff>
    </xdr:from>
    <xdr:to>
      <xdr:col>36</xdr:col>
      <xdr:colOff>165100</xdr:colOff>
      <xdr:row>39</xdr:row>
      <xdr:rowOff>83439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74566</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7611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105296</xdr:rowOff>
    </xdr:from>
    <xdr:to>
      <xdr:col>55</xdr:col>
      <xdr:colOff>0</xdr:colOff>
      <xdr:row>57</xdr:row>
      <xdr:rowOff>128613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535046"/>
          <a:ext cx="838200" cy="36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48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119850</xdr:rowOff>
    </xdr:from>
    <xdr:to>
      <xdr:col>50</xdr:col>
      <xdr:colOff>114300</xdr:colOff>
      <xdr:row>57</xdr:row>
      <xdr:rowOff>128613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92500"/>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91927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52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96971</xdr:rowOff>
    </xdr:from>
    <xdr:to>
      <xdr:col>45</xdr:col>
      <xdr:colOff>177800</xdr:colOff>
      <xdr:row>57</xdr:row>
      <xdr:rowOff>119850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698171"/>
          <a:ext cx="889000" cy="19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102366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96971</xdr:rowOff>
    </xdr:from>
    <xdr:to>
      <xdr:col>41</xdr:col>
      <xdr:colOff>50800</xdr:colOff>
      <xdr:row>57</xdr:row>
      <xdr:rowOff>83674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698171"/>
          <a:ext cx="889000" cy="15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80833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142429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54496</xdr:rowOff>
    </xdr:from>
    <xdr:to>
      <xdr:col>55</xdr:col>
      <xdr:colOff>50800</xdr:colOff>
      <xdr:row>55</xdr:row>
      <xdr:rowOff>156096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4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77373</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3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77813</xdr:rowOff>
    </xdr:from>
    <xdr:to>
      <xdr:col>50</xdr:col>
      <xdr:colOff>165100</xdr:colOff>
      <xdr:row>58</xdr:row>
      <xdr:rowOff>7963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5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170540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4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69050</xdr:rowOff>
    </xdr:from>
    <xdr:to>
      <xdr:col>46</xdr:col>
      <xdr:colOff>38100</xdr:colOff>
      <xdr:row>57</xdr:row>
      <xdr:rowOff>170650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161777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3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46171</xdr:rowOff>
    </xdr:from>
    <xdr:to>
      <xdr:col>41</xdr:col>
      <xdr:colOff>101600</xdr:colOff>
      <xdr:row>56</xdr:row>
      <xdr:rowOff>147771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164298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42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32874</xdr:rowOff>
    </xdr:from>
    <xdr:to>
      <xdr:col>36</xdr:col>
      <xdr:colOff>165100</xdr:colOff>
      <xdr:row>57</xdr:row>
      <xdr:rowOff>134474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0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125601</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89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118120</xdr:rowOff>
    </xdr:from>
    <xdr:to>
      <xdr:col>55</xdr:col>
      <xdr:colOff>0</xdr:colOff>
      <xdr:row>77</xdr:row>
      <xdr:rowOff>161761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19770"/>
          <a:ext cx="838200" cy="4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135574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9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142763</xdr:rowOff>
    </xdr:from>
    <xdr:to>
      <xdr:col>50</xdr:col>
      <xdr:colOff>114300</xdr:colOff>
      <xdr:row>77</xdr:row>
      <xdr:rowOff>118120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172963"/>
          <a:ext cx="889000" cy="14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14591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142763</xdr:rowOff>
    </xdr:from>
    <xdr:to>
      <xdr:col>45</xdr:col>
      <xdr:colOff>177800</xdr:colOff>
      <xdr:row>77</xdr:row>
      <xdr:rowOff>97089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172963"/>
          <a:ext cx="889000" cy="12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36697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70228</xdr:rowOff>
    </xdr:from>
    <xdr:to>
      <xdr:col>41</xdr:col>
      <xdr:colOff>50800</xdr:colOff>
      <xdr:row>77</xdr:row>
      <xdr:rowOff>97089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271878"/>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75788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72221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110961</xdr:rowOff>
    </xdr:from>
    <xdr:to>
      <xdr:col>55</xdr:col>
      <xdr:colOff>50800</xdr:colOff>
      <xdr:row>78</xdr:row>
      <xdr:rowOff>41111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1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89388</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9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67320</xdr:rowOff>
    </xdr:from>
    <xdr:to>
      <xdr:col>50</xdr:col>
      <xdr:colOff>165100</xdr:colOff>
      <xdr:row>77</xdr:row>
      <xdr:rowOff>168920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6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160047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36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91963</xdr:rowOff>
    </xdr:from>
    <xdr:to>
      <xdr:col>46</xdr:col>
      <xdr:colOff>38100</xdr:colOff>
      <xdr:row>77</xdr:row>
      <xdr:rowOff>22113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2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13240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21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46289</xdr:rowOff>
    </xdr:from>
    <xdr:to>
      <xdr:col>41</xdr:col>
      <xdr:colOff>101600</xdr:colOff>
      <xdr:row>77</xdr:row>
      <xdr:rowOff>147889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4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139016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4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19428</xdr:rowOff>
    </xdr:from>
    <xdr:to>
      <xdr:col>36</xdr:col>
      <xdr:colOff>165100</xdr:colOff>
      <xdr:row>77</xdr:row>
      <xdr:rowOff>121028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2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112155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31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123831</xdr:rowOff>
    </xdr:from>
    <xdr:to>
      <xdr:col>55</xdr:col>
      <xdr:colOff>0</xdr:colOff>
      <xdr:row>97</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411581"/>
          <a:ext cx="838200" cy="24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42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25400</xdr:rowOff>
    </xdr:from>
    <xdr:to>
      <xdr:col>50</xdr:col>
      <xdr:colOff>114300</xdr:colOff>
      <xdr:row>97</xdr:row>
      <xdr:rowOff>129890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56050"/>
          <a:ext cx="889000" cy="10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8298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165646</xdr:rowOff>
    </xdr:from>
    <xdr:to>
      <xdr:col>45</xdr:col>
      <xdr:colOff>177800</xdr:colOff>
      <xdr:row>97</xdr:row>
      <xdr:rowOff>129890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24846"/>
          <a:ext cx="889000" cy="13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32187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165646</xdr:rowOff>
    </xdr:from>
    <xdr:to>
      <xdr:col>41</xdr:col>
      <xdr:colOff>50800</xdr:colOff>
      <xdr:row>97</xdr:row>
      <xdr:rowOff>111982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24846"/>
          <a:ext cx="889000" cy="11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28528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41636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73031</xdr:rowOff>
    </xdr:from>
    <xdr:to>
      <xdr:col>55</xdr:col>
      <xdr:colOff>50800</xdr:colOff>
      <xdr:row>96</xdr:row>
      <xdr:rowOff>3181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36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95908</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146050</xdr:rowOff>
    </xdr:from>
    <xdr:to>
      <xdr:col>50</xdr:col>
      <xdr:colOff>165100</xdr:colOff>
      <xdr:row>97</xdr:row>
      <xdr:rowOff>76200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0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67327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79090</xdr:rowOff>
    </xdr:from>
    <xdr:to>
      <xdr:col>46</xdr:col>
      <xdr:colOff>38100</xdr:colOff>
      <xdr:row>98</xdr:row>
      <xdr:rowOff>9240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0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114846</xdr:rowOff>
    </xdr:from>
    <xdr:to>
      <xdr:col>41</xdr:col>
      <xdr:colOff>101600</xdr:colOff>
      <xdr:row>97</xdr:row>
      <xdr:rowOff>44996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7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36123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6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61182</xdr:rowOff>
    </xdr:from>
    <xdr:to>
      <xdr:col>36</xdr:col>
      <xdr:colOff>165100</xdr:colOff>
      <xdr:row>97</xdr:row>
      <xdr:rowOff>162782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9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153909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33363</xdr:rowOff>
    </xdr:from>
    <xdr:to>
      <xdr:col>85</xdr:col>
      <xdr:colOff>127000</xdr:colOff>
      <xdr:row>38</xdr:row>
      <xdr:rowOff>38583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548463"/>
          <a:ext cx="8382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36373</xdr:rowOff>
    </xdr:from>
    <xdr:to>
      <xdr:col>81</xdr:col>
      <xdr:colOff>50800</xdr:colOff>
      <xdr:row>38</xdr:row>
      <xdr:rowOff>38583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551473"/>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102443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130442</xdr:rowOff>
    </xdr:from>
    <xdr:to>
      <xdr:col>76</xdr:col>
      <xdr:colOff>114300</xdr:colOff>
      <xdr:row>38</xdr:row>
      <xdr:rowOff>36373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474092"/>
          <a:ext cx="8890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130442</xdr:rowOff>
    </xdr:from>
    <xdr:to>
      <xdr:col>71</xdr:col>
      <xdr:colOff>177800</xdr:colOff>
      <xdr:row>37</xdr:row>
      <xdr:rowOff>156273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474092"/>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120159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60647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154013</xdr:rowOff>
    </xdr:from>
    <xdr:to>
      <xdr:col>85</xdr:col>
      <xdr:colOff>177800</xdr:colOff>
      <xdr:row>38</xdr:row>
      <xdr:rowOff>84163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9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68940</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41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159233</xdr:rowOff>
    </xdr:from>
    <xdr:to>
      <xdr:col>81</xdr:col>
      <xdr:colOff>101600</xdr:colOff>
      <xdr:row>38</xdr:row>
      <xdr:rowOff>89383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0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80510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59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157023</xdr:rowOff>
    </xdr:from>
    <xdr:to>
      <xdr:col>76</xdr:col>
      <xdr:colOff>165100</xdr:colOff>
      <xdr:row>38</xdr:row>
      <xdr:rowOff>87173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5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78300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59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79642</xdr:rowOff>
    </xdr:from>
    <xdr:to>
      <xdr:col>72</xdr:col>
      <xdr:colOff>38100</xdr:colOff>
      <xdr:row>38</xdr:row>
      <xdr:rowOff>9792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2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919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1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105473</xdr:rowOff>
    </xdr:from>
    <xdr:to>
      <xdr:col>67</xdr:col>
      <xdr:colOff>101600</xdr:colOff>
      <xdr:row>38</xdr:row>
      <xdr:rowOff>35623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4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26750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131677</xdr:rowOff>
    </xdr:from>
    <xdr:to>
      <xdr:col>85</xdr:col>
      <xdr:colOff>127000</xdr:colOff>
      <xdr:row>57</xdr:row>
      <xdr:rowOff>6197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732877"/>
          <a:ext cx="838200" cy="4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37740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810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131677</xdr:rowOff>
    </xdr:from>
    <xdr:to>
      <xdr:col>81</xdr:col>
      <xdr:colOff>50800</xdr:colOff>
      <xdr:row>58</xdr:row>
      <xdr:rowOff>159000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732877"/>
          <a:ext cx="889000" cy="37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155163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92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16996</xdr:rowOff>
    </xdr:from>
    <xdr:to>
      <xdr:col>76</xdr:col>
      <xdr:colOff>114300</xdr:colOff>
      <xdr:row>58</xdr:row>
      <xdr:rowOff>159000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961096"/>
          <a:ext cx="889000" cy="14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86968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63598</xdr:rowOff>
    </xdr:from>
    <xdr:to>
      <xdr:col>71</xdr:col>
      <xdr:colOff>177800</xdr:colOff>
      <xdr:row>58</xdr:row>
      <xdr:rowOff>16996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836248"/>
          <a:ext cx="889000" cy="12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24938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9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126847</xdr:rowOff>
    </xdr:from>
    <xdr:to>
      <xdr:col>85</xdr:col>
      <xdr:colOff>177800</xdr:colOff>
      <xdr:row>57</xdr:row>
      <xdr:rowOff>56997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72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149724</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7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80877</xdr:rowOff>
    </xdr:from>
    <xdr:to>
      <xdr:col>81</xdr:col>
      <xdr:colOff>101600</xdr:colOff>
      <xdr:row>57</xdr:row>
      <xdr:rowOff>11027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8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27554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45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108200</xdr:rowOff>
    </xdr:from>
    <xdr:to>
      <xdr:col>76</xdr:col>
      <xdr:colOff>165100</xdr:colOff>
      <xdr:row>59</xdr:row>
      <xdr:rowOff>38350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1005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29477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14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137646</xdr:rowOff>
    </xdr:from>
    <xdr:to>
      <xdr:col>72</xdr:col>
      <xdr:colOff>38100</xdr:colOff>
      <xdr:row>58</xdr:row>
      <xdr:rowOff>67796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91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58923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0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12798</xdr:rowOff>
    </xdr:from>
    <xdr:to>
      <xdr:col>67</xdr:col>
      <xdr:colOff>101600</xdr:colOff>
      <xdr:row>57</xdr:row>
      <xdr:rowOff>114398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8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130925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56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165783</xdr:rowOff>
    </xdr:from>
    <xdr:to>
      <xdr:col>85</xdr:col>
      <xdr:colOff>126364</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510183"/>
          <a:ext cx="1269" cy="1002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167261</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40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112460</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28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165783</xdr:rowOff>
    </xdr:from>
    <xdr:to>
      <xdr:col>86</xdr:col>
      <xdr:colOff>25400</xdr:colOff>
      <xdr:row>72</xdr:row>
      <xdr:rowOff>165783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510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132979</xdr:rowOff>
    </xdr:from>
    <xdr:to>
      <xdr:col>85</xdr:col>
      <xdr:colOff>127000</xdr:colOff>
      <xdr:row>78</xdr:row>
      <xdr:rowOff>137413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06079"/>
          <a:ext cx="8382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84710</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86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61833</xdr:rowOff>
    </xdr:from>
    <xdr:to>
      <xdr:col>85</xdr:col>
      <xdr:colOff>177800</xdr:colOff>
      <xdr:row>78</xdr:row>
      <xdr:rowOff>163433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3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132979</xdr:rowOff>
    </xdr:from>
    <xdr:to>
      <xdr:col>81</xdr:col>
      <xdr:colOff>50800</xdr:colOff>
      <xdr:row>78</xdr:row>
      <xdr:rowOff>135539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506079"/>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20092</xdr:rowOff>
    </xdr:from>
    <xdr:to>
      <xdr:col>81</xdr:col>
      <xdr:colOff>101600</xdr:colOff>
      <xdr:row>78</xdr:row>
      <xdr:rowOff>121692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138219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6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56649</xdr:rowOff>
    </xdr:from>
    <xdr:to>
      <xdr:col>76</xdr:col>
      <xdr:colOff>114300</xdr:colOff>
      <xdr:row>78</xdr:row>
      <xdr:rowOff>135539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2401049"/>
          <a:ext cx="889000" cy="110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27910</xdr:rowOff>
    </xdr:from>
    <xdr:to>
      <xdr:col>76</xdr:col>
      <xdr:colOff>165100</xdr:colOff>
      <xdr:row>78</xdr:row>
      <xdr:rowOff>129510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0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146037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7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102598</xdr:rowOff>
    </xdr:from>
    <xdr:to>
      <xdr:col>71</xdr:col>
      <xdr:colOff>177800</xdr:colOff>
      <xdr:row>72</xdr:row>
      <xdr:rowOff>56649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2104098"/>
          <a:ext cx="889000" cy="29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9234</xdr:rowOff>
    </xdr:from>
    <xdr:to>
      <xdr:col>72</xdr:col>
      <xdr:colOff>38100</xdr:colOff>
      <xdr:row>78</xdr:row>
      <xdr:rowOff>110834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8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101961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47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1552</xdr:rowOff>
    </xdr:from>
    <xdr:to>
      <xdr:col>67</xdr:col>
      <xdr:colOff>101600</xdr:colOff>
      <xdr:row>78</xdr:row>
      <xdr:rowOff>103152</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94279</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46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86613</xdr:rowOff>
    </xdr:from>
    <xdr:to>
      <xdr:col>85</xdr:col>
      <xdr:colOff>177800</xdr:colOff>
      <xdr:row>79</xdr:row>
      <xdr:rowOff>16763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5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40260</xdr:rowOff>
    </xdr:from>
    <xdr:ext cx="378565"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13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82179</xdr:rowOff>
    </xdr:from>
    <xdr:to>
      <xdr:col>81</xdr:col>
      <xdr:colOff>101600</xdr:colOff>
      <xdr:row>79</xdr:row>
      <xdr:rowOff>12329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5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3456</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54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84739</xdr:rowOff>
    </xdr:from>
    <xdr:to>
      <xdr:col>76</xdr:col>
      <xdr:colOff>165100</xdr:colOff>
      <xdr:row>79</xdr:row>
      <xdr:rowOff>14889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5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6016</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550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5849</xdr:rowOff>
    </xdr:from>
    <xdr:to>
      <xdr:col>72</xdr:col>
      <xdr:colOff>38100</xdr:colOff>
      <xdr:row>72</xdr:row>
      <xdr:rowOff>107449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235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123976</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36111" y="1212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51798</xdr:rowOff>
    </xdr:from>
    <xdr:to>
      <xdr:col>67</xdr:col>
      <xdr:colOff>101600</xdr:colOff>
      <xdr:row>70</xdr:row>
      <xdr:rowOff>153398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205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169925</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182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32125</xdr:rowOff>
    </xdr:from>
    <xdr:to>
      <xdr:col>85</xdr:col>
      <xdr:colOff>127000</xdr:colOff>
      <xdr:row>93</xdr:row>
      <xdr:rowOff>129870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5976975"/>
          <a:ext cx="838200" cy="9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13053</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00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32125</xdr:rowOff>
    </xdr:from>
    <xdr:to>
      <xdr:col>81</xdr:col>
      <xdr:colOff>50800</xdr:colOff>
      <xdr:row>93</xdr:row>
      <xdr:rowOff>37592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5976975"/>
          <a:ext cx="889000" cy="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106532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37592</xdr:rowOff>
    </xdr:from>
    <xdr:to>
      <xdr:col>76</xdr:col>
      <xdr:colOff>114300</xdr:colOff>
      <xdr:row>93</xdr:row>
      <xdr:rowOff>98628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5982442"/>
          <a:ext cx="8890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93882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98628</xdr:rowOff>
    </xdr:from>
    <xdr:to>
      <xdr:col>71</xdr:col>
      <xdr:colOff>177800</xdr:colOff>
      <xdr:row>93</xdr:row>
      <xdr:rowOff>120365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043478"/>
          <a:ext cx="889000" cy="2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123429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5987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79070</xdr:rowOff>
    </xdr:from>
    <xdr:to>
      <xdr:col>85</xdr:col>
      <xdr:colOff>177800</xdr:colOff>
      <xdr:row>94</xdr:row>
      <xdr:rowOff>9220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0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101947</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8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152775</xdr:rowOff>
    </xdr:from>
    <xdr:to>
      <xdr:col>81</xdr:col>
      <xdr:colOff>101600</xdr:colOff>
      <xdr:row>93</xdr:row>
      <xdr:rowOff>82925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9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99452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70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158242</xdr:rowOff>
    </xdr:from>
    <xdr:to>
      <xdr:col>76</xdr:col>
      <xdr:colOff>165100</xdr:colOff>
      <xdr:row>93</xdr:row>
      <xdr:rowOff>88392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93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104919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70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47828</xdr:rowOff>
    </xdr:from>
    <xdr:to>
      <xdr:col>72</xdr:col>
      <xdr:colOff>38100</xdr:colOff>
      <xdr:row>93</xdr:row>
      <xdr:rowOff>149428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599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165955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76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69565</xdr:rowOff>
    </xdr:from>
    <xdr:to>
      <xdr:col>67</xdr:col>
      <xdr:colOff>101600</xdr:colOff>
      <xdr:row>93</xdr:row>
      <xdr:rowOff>171165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01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16242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7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212,013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円となっており、昨年度から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30,702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円増加している。民間保育園の施設整備に係る補助金や公定価格の変更による施設型給付費・地域型保育給付費の増加、定額減税補足給付金等が主な要因である。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32,806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円となっており、昨年度から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19,224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円増加している。民間畜産施設の整備に係る補助金や森林公園遊歩道補修事業、山村広場トイレ改築事業等が主な要因である。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51,833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円となっており、昨年度から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12,833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円増加している。町営住宅の改修事業や道路整備事業、公園施設長寿命化対策事業等が主な要因である。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70,014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円となっており、昨年度から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円減少している。昨年度の護川小学校屋根改修事業や大津中学校長寿命化改修事業等が主な要因である。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歳出の増加以上に歳入が増加したことや翌年度繰越財源が前年度から大幅に減少したことにより、実質収支額が大幅に増加した。また、積立金の減少以上に積立金取崩し額が減少したことにより、実質単年度収支も増加した。</a:t>
          </a:r>
          <a:endParaRPr kumimoji="1" lang="en-US" altLang="ja-JP" sz="1300">
            <a:solidFill>
              <a:sysClr val="windowText" lastClr="000000"/>
            </a:solidFill>
            <a:latin typeface="ＭＳ ゴシック" pitchFamily="49" charset="-128"/>
            <a:ea typeface="ＭＳ ゴシック" pitchFamily="49" charset="-128"/>
          </a:endParaRPr>
        </a:p>
        <a:p>
          <a:r>
            <a:rPr kumimoji="1" lang="ja-JP" altLang="en-US" sz="1300">
              <a:solidFill>
                <a:sysClr val="windowText" lastClr="000000"/>
              </a:solidFill>
              <a:latin typeface="ＭＳ ゴシック" pitchFamily="49" charset="-128"/>
              <a:ea typeface="ＭＳ ゴシック" pitchFamily="49" charset="-128"/>
            </a:rPr>
            <a:t>　今後も法人税や固定資産税を中心に町税は増加する見込みであるが、扶助費や人件費等の増加も見込まれる。また、老朽化した公共施設の改修事業や都市整備事業等の大型事業が控えているため、事務事業の見直し等による健全な行財政運営に努めていく。</a:t>
          </a:r>
          <a:endParaRPr kumimoji="1" lang="en-US" altLang="ja-JP" sz="13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すべての会計において赤字は発生していない。また、標準財政規模に対する黒字額の比率は、工業用水道事業会計及びその他会計を除いた各会計で前年度から増加している。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一般会計及び工業団地特別会計について、翌年度への繰越財源が大幅に減少したことにより、黒字額が増加した。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公共下水道特別会計について、令和６年４月に料金改定を行ったことにより、経営改善を図ることができた。今後、老朽施設の更新が控えているため、適正な料金体系を構築し効率的で健全な経営に努める。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工業用水道事業会計について、一時的な修繕費の増加により黒字額が減少した。今後、新たな水源地の整備や老朽化が進んだ施設の更新が控えているため、給水収益による効率的な事業運営に努めるとともに、企業債も活用しながら施設の整備等を進め、経営の健全性の向上の推進に努める。</a:t>
          </a:r>
        </a:p>
        <a:p>
          <a:r>
            <a:rPr kumimoji="1" lang="ja-JP" altLang="en-US" sz="1400">
              <a:solidFill>
                <a:sysClr val="windowText" lastClr="000000"/>
              </a:solidFill>
              <a:latin typeface="ＭＳ ゴシック" pitchFamily="49" charset="-128"/>
              <a:ea typeface="ＭＳ ゴシック" pitchFamily="49" charset="-128"/>
            </a:rPr>
            <a:t>　他の会計においても、引き続き継続的な黒字を維持するため、各会計において健全な運営に努めていく。</a:t>
          </a:r>
        </a:p>
        <a:p>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21530440</v>
      </c>
      <c r="BO4" s="371"/>
      <c r="BP4" s="371"/>
      <c r="BQ4" s="371"/>
      <c r="BR4" s="371"/>
      <c r="BS4" s="371"/>
      <c r="BT4" s="371"/>
      <c r="BU4" s="372"/>
      <c r="BV4" s="370">
        <v>19690317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15.4</v>
      </c>
      <c r="CU4" s="377"/>
      <c r="CV4" s="377"/>
      <c r="CW4" s="377"/>
      <c r="CX4" s="377"/>
      <c r="CY4" s="377"/>
      <c r="CZ4" s="377"/>
      <c r="DA4" s="378"/>
      <c r="DB4" s="376">
        <v>4.9000000000000004</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19672017</v>
      </c>
      <c r="BO5" s="408"/>
      <c r="BP5" s="408"/>
      <c r="BQ5" s="408"/>
      <c r="BR5" s="408"/>
      <c r="BS5" s="408"/>
      <c r="BT5" s="408"/>
      <c r="BU5" s="409"/>
      <c r="BV5" s="407">
        <v>18171113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90.5</v>
      </c>
      <c r="CU5" s="405"/>
      <c r="CV5" s="405"/>
      <c r="CW5" s="405"/>
      <c r="CX5" s="405"/>
      <c r="CY5" s="405"/>
      <c r="CZ5" s="405"/>
      <c r="DA5" s="406"/>
      <c r="DB5" s="404">
        <v>89.9</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1858423</v>
      </c>
      <c r="BO6" s="408"/>
      <c r="BP6" s="408"/>
      <c r="BQ6" s="408"/>
      <c r="BR6" s="408"/>
      <c r="BS6" s="408"/>
      <c r="BT6" s="408"/>
      <c r="BU6" s="409"/>
      <c r="BV6" s="407">
        <v>1519204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90.9</v>
      </c>
      <c r="CU6" s="445"/>
      <c r="CV6" s="445"/>
      <c r="CW6" s="445"/>
      <c r="CX6" s="445"/>
      <c r="CY6" s="445"/>
      <c r="CZ6" s="445"/>
      <c r="DA6" s="446"/>
      <c r="DB6" s="444">
        <v>90.7</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402050</v>
      </c>
      <c r="BO7" s="408"/>
      <c r="BP7" s="408"/>
      <c r="BQ7" s="408"/>
      <c r="BR7" s="408"/>
      <c r="BS7" s="408"/>
      <c r="BT7" s="408"/>
      <c r="BU7" s="409"/>
      <c r="BV7" s="407">
        <v>1059299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9469565</v>
      </c>
      <c r="CU7" s="408"/>
      <c r="CV7" s="408"/>
      <c r="CW7" s="408"/>
      <c r="CX7" s="408"/>
      <c r="CY7" s="408"/>
      <c r="CZ7" s="408"/>
      <c r="DA7" s="409"/>
      <c r="DB7" s="407">
        <v>9309682</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1456373</v>
      </c>
      <c r="BO8" s="408"/>
      <c r="BP8" s="408"/>
      <c r="BQ8" s="408"/>
      <c r="BR8" s="408"/>
      <c r="BS8" s="408"/>
      <c r="BT8" s="408"/>
      <c r="BU8" s="409"/>
      <c r="BV8" s="407">
        <v>459905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0.73</v>
      </c>
      <c r="CU8" s="448"/>
      <c r="CV8" s="448"/>
      <c r="CW8" s="448"/>
      <c r="CX8" s="448"/>
      <c r="CY8" s="448"/>
      <c r="CZ8" s="448"/>
      <c r="DA8" s="449"/>
      <c r="DB8" s="447">
        <v>0.72</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35187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996468</v>
      </c>
      <c r="BO9" s="408"/>
      <c r="BP9" s="408"/>
      <c r="BQ9" s="408"/>
      <c r="BR9" s="408"/>
      <c r="BS9" s="408"/>
      <c r="BT9" s="408"/>
      <c r="BU9" s="409"/>
      <c r="BV9" s="407">
        <v>-642240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12.7</v>
      </c>
      <c r="CU9" s="405"/>
      <c r="CV9" s="405"/>
      <c r="CW9" s="405"/>
      <c r="CX9" s="405"/>
      <c r="CY9" s="405"/>
      <c r="CZ9" s="405"/>
      <c r="DA9" s="406"/>
      <c r="DB9" s="404">
        <v>14.2</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33452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211176</v>
      </c>
      <c r="BO10" s="408"/>
      <c r="BP10" s="408"/>
      <c r="BQ10" s="408"/>
      <c r="BR10" s="408"/>
      <c r="BS10" s="408"/>
      <c r="BT10" s="408"/>
      <c r="BU10" s="409"/>
      <c r="BV10" s="407">
        <v>530206</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5486</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36343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119</v>
      </c>
      <c r="AV12" s="440"/>
      <c r="AW12" s="440"/>
      <c r="AX12" s="440"/>
      <c r="AY12" s="441" t="s">
        <v>128</v>
      </c>
      <c r="AZ12" s="442"/>
      <c r="BA12" s="442"/>
      <c r="BB12" s="442"/>
      <c r="BC12" s="442"/>
      <c r="BD12" s="442"/>
      <c r="BE12" s="442"/>
      <c r="BF12" s="442"/>
      <c r="BG12" s="442"/>
      <c r="BH12" s="442"/>
      <c r="BI12" s="442"/>
      <c r="BJ12" s="442"/>
      <c r="BK12" s="442"/>
      <c r="BL12" s="442"/>
      <c r="BM12" s="443"/>
      <c r="BN12" s="407">
        <v>200000</v>
      </c>
      <c r="BO12" s="408"/>
      <c r="BP12" s="408"/>
      <c r="BQ12" s="408"/>
      <c r="BR12" s="408"/>
      <c r="BS12" s="408"/>
      <c r="BT12" s="408"/>
      <c r="BU12" s="409"/>
      <c r="BV12" s="407">
        <v>1100000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35284</v>
      </c>
      <c r="S13" s="492"/>
      <c r="T13" s="492"/>
      <c r="U13" s="492"/>
      <c r="V13" s="493"/>
      <c r="W13" s="423" t="s">
        <v>131</v>
      </c>
      <c r="X13" s="424"/>
      <c r="Y13" s="424"/>
      <c r="Z13" s="424"/>
      <c r="AA13" s="424"/>
      <c r="AB13" s="414"/>
      <c r="AC13" s="458">
        <v>1232</v>
      </c>
      <c r="AD13" s="459"/>
      <c r="AE13" s="459"/>
      <c r="AF13" s="459"/>
      <c r="AG13" s="501"/>
      <c r="AH13" s="458">
        <v>1241</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1013130</v>
      </c>
      <c r="BO13" s="408"/>
      <c r="BP13" s="408"/>
      <c r="BQ13" s="408"/>
      <c r="BR13" s="408"/>
      <c r="BS13" s="408"/>
      <c r="BT13" s="408"/>
      <c r="BU13" s="409"/>
      <c r="BV13" s="407">
        <v>-1212034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7.1</v>
      </c>
      <c r="CU13" s="405"/>
      <c r="CV13" s="405"/>
      <c r="CW13" s="405"/>
      <c r="CX13" s="405"/>
      <c r="CY13" s="405"/>
      <c r="CZ13" s="405"/>
      <c r="DA13" s="406"/>
      <c r="DB13" s="404">
        <v>6.5</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36013</v>
      </c>
      <c r="S14" s="492"/>
      <c r="T14" s="492"/>
      <c r="U14" s="492"/>
      <c r="V14" s="493"/>
      <c r="W14" s="397"/>
      <c r="X14" s="398"/>
      <c r="Y14" s="398"/>
      <c r="Z14" s="398"/>
      <c r="AA14" s="398"/>
      <c r="AB14" s="387"/>
      <c r="AC14" s="494">
        <v>7.1</v>
      </c>
      <c r="AD14" s="495"/>
      <c r="AE14" s="495"/>
      <c r="AF14" s="495"/>
      <c r="AG14" s="496"/>
      <c r="AH14" s="494">
        <v>7.7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35232</v>
      </c>
      <c r="S15" s="492"/>
      <c r="T15" s="492"/>
      <c r="U15" s="492"/>
      <c r="V15" s="493"/>
      <c r="W15" s="423" t="s">
        <v>137</v>
      </c>
      <c r="X15" s="424"/>
      <c r="Y15" s="424"/>
      <c r="Z15" s="424"/>
      <c r="AA15" s="424"/>
      <c r="AB15" s="414"/>
      <c r="AC15" s="458">
        <v>6232</v>
      </c>
      <c r="AD15" s="459"/>
      <c r="AE15" s="459"/>
      <c r="AF15" s="459"/>
      <c r="AG15" s="501"/>
      <c r="AH15" s="458">
        <v>5402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5857600</v>
      </c>
      <c r="BO15" s="371"/>
      <c r="BP15" s="371"/>
      <c r="BQ15" s="371"/>
      <c r="BR15" s="371"/>
      <c r="BS15" s="371"/>
      <c r="BT15" s="371"/>
      <c r="BU15" s="372"/>
      <c r="BV15" s="370">
        <v>5699779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35.799999999999997</v>
      </c>
      <c r="AD16" s="495"/>
      <c r="AE16" s="495"/>
      <c r="AF16" s="495"/>
      <c r="AG16" s="496"/>
      <c r="AH16" s="494">
        <v>33.700000000000003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7871024</v>
      </c>
      <c r="BO16" s="408"/>
      <c r="BP16" s="408"/>
      <c r="BQ16" s="408"/>
      <c r="BR16" s="408"/>
      <c r="BS16" s="408"/>
      <c r="BT16" s="408"/>
      <c r="BU16" s="409"/>
      <c r="BV16" s="407">
        <v>7656383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9920</v>
      </c>
      <c r="AD17" s="459"/>
      <c r="AE17" s="459"/>
      <c r="AF17" s="459"/>
      <c r="AG17" s="501"/>
      <c r="AH17" s="458">
        <v>9382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7473312</v>
      </c>
      <c r="BO17" s="408"/>
      <c r="BP17" s="408"/>
      <c r="BQ17" s="408"/>
      <c r="BR17" s="408"/>
      <c r="BS17" s="408"/>
      <c r="BT17" s="408"/>
      <c r="BU17" s="409"/>
      <c r="BV17" s="407">
        <v>7265679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99.1</v>
      </c>
      <c r="M18" s="531"/>
      <c r="N18" s="531"/>
      <c r="O18" s="531"/>
      <c r="P18" s="531"/>
      <c r="Q18" s="531"/>
      <c r="R18" s="532"/>
      <c r="S18" s="532"/>
      <c r="T18" s="532"/>
      <c r="U18" s="532"/>
      <c r="V18" s="533"/>
      <c r="W18" s="425"/>
      <c r="X18" s="426"/>
      <c r="Y18" s="426"/>
      <c r="Z18" s="426"/>
      <c r="AA18" s="426"/>
      <c r="AB18" s="417"/>
      <c r="AC18" s="534">
        <v>57.1</v>
      </c>
      <c r="AD18" s="535"/>
      <c r="AE18" s="535"/>
      <c r="AF18" s="535"/>
      <c r="AG18" s="536"/>
      <c r="AH18" s="534">
        <v>58.5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8789928</v>
      </c>
      <c r="BO18" s="408"/>
      <c r="BP18" s="408"/>
      <c r="BQ18" s="408"/>
      <c r="BR18" s="408"/>
      <c r="BS18" s="408"/>
      <c r="BT18" s="408"/>
      <c r="BU18" s="409"/>
      <c r="BV18" s="407">
        <v>8351031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355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13444642</v>
      </c>
      <c r="BO19" s="408"/>
      <c r="BP19" s="408"/>
      <c r="BQ19" s="408"/>
      <c r="BR19" s="408"/>
      <c r="BS19" s="408"/>
      <c r="BT19" s="408"/>
      <c r="BU19" s="409"/>
      <c r="BV19" s="407">
        <v>13214314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14165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16606272</v>
      </c>
      <c r="BO22" s="371"/>
      <c r="BP22" s="371"/>
      <c r="BQ22" s="371"/>
      <c r="BR22" s="371"/>
      <c r="BS22" s="371"/>
      <c r="BT22" s="371"/>
      <c r="BU22" s="372"/>
      <c r="BV22" s="370">
        <v>16869863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15369940</v>
      </c>
      <c r="BO23" s="408"/>
      <c r="BP23" s="408"/>
      <c r="BQ23" s="408"/>
      <c r="BR23" s="408"/>
      <c r="BS23" s="408"/>
      <c r="BT23" s="408"/>
      <c r="BU23" s="409"/>
      <c r="BV23" s="407">
        <v>15743645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5229</v>
      </c>
      <c r="R24" s="459"/>
      <c r="S24" s="459"/>
      <c r="T24" s="459"/>
      <c r="U24" s="459"/>
      <c r="V24" s="501"/>
      <c r="W24" s="553"/>
      <c r="X24" s="554"/>
      <c r="Y24" s="555"/>
      <c r="Z24" s="457" t="s">
        <v>162</v>
      </c>
      <c r="AA24" s="437"/>
      <c r="AB24" s="437"/>
      <c r="AC24" s="437"/>
      <c r="AD24" s="437"/>
      <c r="AE24" s="437"/>
      <c r="AF24" s="437"/>
      <c r="AG24" s="438"/>
      <c r="AH24" s="458">
        <v>201</v>
      </c>
      <c r="AI24" s="459"/>
      <c r="AJ24" s="459"/>
      <c r="AK24" s="459"/>
      <c r="AL24" s="501"/>
      <c r="AM24" s="458">
        <v>586920</v>
      </c>
      <c r="AN24" s="459"/>
      <c r="AO24" s="459"/>
      <c r="AP24" s="459"/>
      <c r="AQ24" s="459"/>
      <c r="AR24" s="501"/>
      <c r="AS24" s="458">
        <v>2920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11424256</v>
      </c>
      <c r="BO24" s="408"/>
      <c r="BP24" s="408"/>
      <c r="BQ24" s="408"/>
      <c r="BR24" s="408"/>
      <c r="BS24" s="408"/>
      <c r="BT24" s="408"/>
      <c r="BU24" s="409"/>
      <c r="BV24" s="407">
        <v>11165276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5930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7205321</v>
      </c>
      <c r="BO25" s="371"/>
      <c r="BP25" s="371"/>
      <c r="BQ25" s="371"/>
      <c r="BR25" s="371"/>
      <c r="BS25" s="371"/>
      <c r="BT25" s="371"/>
      <c r="BU25" s="372"/>
      <c r="BV25" s="370">
        <v>7801800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5420</v>
      </c>
      <c r="R26" s="459"/>
      <c r="S26" s="459"/>
      <c r="T26" s="459"/>
      <c r="U26" s="459"/>
      <c r="V26" s="501"/>
      <c r="W26" s="553"/>
      <c r="X26" s="554"/>
      <c r="Y26" s="555"/>
      <c r="Z26" s="457" t="s">
        <v>168</v>
      </c>
      <c r="AA26" s="559"/>
      <c r="AB26" s="559"/>
      <c r="AC26" s="559"/>
      <c r="AD26" s="559"/>
      <c r="AE26" s="559"/>
      <c r="AF26" s="559"/>
      <c r="AG26" s="560"/>
      <c r="AH26" s="458">
        <v>7</v>
      </c>
      <c r="AI26" s="459"/>
      <c r="AJ26" s="459"/>
      <c r="AK26" s="459"/>
      <c r="AL26" s="501"/>
      <c r="AM26" s="458">
        <v>21490</v>
      </c>
      <c r="AN26" s="459"/>
      <c r="AO26" s="459"/>
      <c r="AP26" s="459"/>
      <c r="AQ26" s="459"/>
      <c r="AR26" s="501"/>
      <c r="AS26" s="458">
        <v>3070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3320</v>
      </c>
      <c r="R27" s="459"/>
      <c r="S27" s="459"/>
      <c r="T27" s="459"/>
      <c r="U27" s="459"/>
      <c r="V27" s="501"/>
      <c r="W27" s="553"/>
      <c r="X27" s="554"/>
      <c r="Y27" s="555"/>
      <c r="Z27" s="457" t="s">
        <v>171</v>
      </c>
      <c r="AA27" s="437"/>
      <c r="AB27" s="437"/>
      <c r="AC27" s="437"/>
      <c r="AD27" s="437"/>
      <c r="AE27" s="437"/>
      <c r="AF27" s="437"/>
      <c r="AG27" s="438"/>
      <c r="AH27" s="458">
        <v>6</v>
      </c>
      <c r="AI27" s="459"/>
      <c r="AJ27" s="459"/>
      <c r="AK27" s="459"/>
      <c r="AL27" s="501"/>
      <c r="AM27" s="458">
        <v>20358</v>
      </c>
      <c r="AN27" s="459"/>
      <c r="AO27" s="459"/>
      <c r="AP27" s="459"/>
      <c r="AQ27" s="459"/>
      <c r="AR27" s="501"/>
      <c r="AS27" s="458">
        <v>3393</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418382</v>
      </c>
      <c r="BO27" s="527"/>
      <c r="BP27" s="527"/>
      <c r="BQ27" s="527"/>
      <c r="BR27" s="527"/>
      <c r="BS27" s="527"/>
      <c r="BT27" s="527"/>
      <c r="BU27" s="528"/>
      <c r="BV27" s="526">
        <v>418363</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2739</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2745364</v>
      </c>
      <c r="BO28" s="371"/>
      <c r="BP28" s="371"/>
      <c r="BQ28" s="371"/>
      <c r="BR28" s="371"/>
      <c r="BS28" s="371"/>
      <c r="BT28" s="371"/>
      <c r="BU28" s="372"/>
      <c r="BV28" s="370">
        <v>2734188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14</v>
      </c>
      <c r="M29" s="459"/>
      <c r="N29" s="459"/>
      <c r="O29" s="459"/>
      <c r="P29" s="501"/>
      <c r="Q29" s="458">
        <v>2490</v>
      </c>
      <c r="R29" s="459"/>
      <c r="S29" s="459"/>
      <c r="T29" s="459"/>
      <c r="U29" s="459"/>
      <c r="V29" s="501"/>
      <c r="W29" s="556"/>
      <c r="X29" s="557"/>
      <c r="Y29" s="558"/>
      <c r="Z29" s="457" t="s">
        <v>177</v>
      </c>
      <c r="AA29" s="437"/>
      <c r="AB29" s="437"/>
      <c r="AC29" s="437"/>
      <c r="AD29" s="437"/>
      <c r="AE29" s="437"/>
      <c r="AF29" s="437"/>
      <c r="AG29" s="438"/>
      <c r="AH29" s="458">
        <v>207</v>
      </c>
      <c r="AI29" s="459"/>
      <c r="AJ29" s="459"/>
      <c r="AK29" s="459"/>
      <c r="AL29" s="501"/>
      <c r="AM29" s="458">
        <v>607278</v>
      </c>
      <c r="AN29" s="459"/>
      <c r="AO29" s="459"/>
      <c r="AP29" s="459"/>
      <c r="AQ29" s="459"/>
      <c r="AR29" s="501"/>
      <c r="AS29" s="458">
        <v>2934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551436</v>
      </c>
      <c r="BO29" s="408"/>
      <c r="BP29" s="408"/>
      <c r="BQ29" s="408"/>
      <c r="BR29" s="408"/>
      <c r="BS29" s="408"/>
      <c r="BT29" s="408"/>
      <c r="BU29" s="409"/>
      <c r="BV29" s="407">
        <v>540053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2218549</v>
      </c>
      <c r="BO30" s="527"/>
      <c r="BP30" s="527"/>
      <c r="BQ30" s="527"/>
      <c r="BR30" s="527"/>
      <c r="BS30" s="527"/>
      <c r="BT30" s="527"/>
      <c r="BU30" s="528"/>
      <c r="BV30" s="526">
        <v>2397759</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公共下水道事業会計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熊本県市町村総合事務組合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大津町外四ヶ市町村共有財産管理処分事務受託特別会計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農業集落排水事業会計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大津菊陽水道企業団</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大津町工業団地整備事業特別会計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9</v>
      </c>
      <c r="AN36" s="597"/>
      <c r="AO36" s="598" t="str">
        <f>IF('各会計、関係団体の財政状況及び健全化判断比率'!B33="","",'各会計、関係団体の財政状況及び健全化判断比率'!B33)</f>
        <v>工業用水道事業会計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大津町・西原原野組合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菊池広域連合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熊本県後期高齢者医療広域連合（一般会計）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熊本県後期高齢者医療広域連合（後期高齢者医療特別会計）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PTCO7N6uqQZTIpgJfZWeeGbqJdfB3ITUdm4T/0eXOILFxjZhG8gXZIC5lePbkbJn1o0dZ1H+eYUu7hd7HNPxAA==" saltValue="EnsfIWRRu311IgExotObv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534</v>
      </c>
      <c r="D34" s="1151"/>
      <c r="E34" s="1152"/>
      <c r="F34" s="32">
        <v>7.28</v>
      </c>
      <c r="G34" s="33">
        <v>11.99</v>
      </c>
      <c r="H34" s="33">
        <v>11.64</v>
      </c>
      <c r="I34" s="33">
        <v>4.46</v>
      </c>
      <c r="J34" s="34">
        <v>9.77</v>
      </c>
      <c r="K34" s="22"/>
      <c r="L34" s="22"/>
      <c r="M34" s="22"/>
      <c r="N34" s="22"/>
      <c r="O34" s="22"/>
      <c r="P34" s="22"/>
    </row>
    <row r="35" spans="1:16" ht="39" customHeight="1" x14ac:dyDescent="0.2">
      <c r="A35" s="22"/>
      <c r="B35" s="35"/>
      <c r="C35" s="1145" t="s">
        <v>535</v>
      </c>
      <c r="D35" s="1146"/>
      <c r="E35" s="1147"/>
      <c r="F35" s="36" t="s">
        <v>489</v>
      </c>
      <c r="G35" s="37" t="s">
        <v>489</v>
      </c>
      <c r="H35" s="37" t="s">
        <v>489</v>
      </c>
      <c r="I35" s="37">
        <v>0.01</v>
      </c>
      <c r="J35" s="38">
        <v>5.12</v>
      </c>
      <c r="K35" s="22"/>
      <c r="L35" s="22"/>
      <c r="M35" s="22"/>
      <c r="N35" s="22"/>
      <c r="O35" s="22"/>
      <c r="P35" s="22"/>
    </row>
    <row r="36" spans="1:16" ht="39" customHeight="1" x14ac:dyDescent="0.2">
      <c r="A36" s="22"/>
      <c r="B36" s="35"/>
      <c r="C36" s="1145" t="s">
        <v>536</v>
      </c>
      <c r="D36" s="1146"/>
      <c r="E36" s="1147"/>
      <c r="F36" s="36">
        <v>1.05</v>
      </c>
      <c r="G36" s="37">
        <v>1.47</v>
      </c>
      <c r="H36" s="37">
        <v>1.85</v>
      </c>
      <c r="I36" s="37">
        <v>2.1</v>
      </c>
      <c r="J36" s="38">
        <v>2.7</v>
      </c>
      <c r="K36" s="22"/>
      <c r="L36" s="22"/>
      <c r="M36" s="22"/>
      <c r="N36" s="22"/>
      <c r="O36" s="22"/>
      <c r="P36" s="22"/>
    </row>
    <row r="37" spans="1:16" ht="39" customHeight="1" x14ac:dyDescent="0.2">
      <c r="A37" s="22"/>
      <c r="B37" s="35"/>
      <c r="C37" s="1145" t="s">
        <v>537</v>
      </c>
      <c r="D37" s="1146"/>
      <c r="E37" s="1147"/>
      <c r="F37" s="36">
        <v>1.27</v>
      </c>
      <c r="G37" s="37">
        <v>1.4</v>
      </c>
      <c r="H37" s="37">
        <v>1.61</v>
      </c>
      <c r="I37" s="37">
        <v>1.81</v>
      </c>
      <c r="J37" s="38">
        <v>1.74</v>
      </c>
      <c r="K37" s="22"/>
      <c r="L37" s="22"/>
      <c r="M37" s="22"/>
      <c r="N37" s="22"/>
      <c r="O37" s="22"/>
      <c r="P37" s="22"/>
    </row>
    <row r="38" spans="1:16" ht="39" customHeight="1" x14ac:dyDescent="0.2">
      <c r="A38" s="22"/>
      <c r="B38" s="35"/>
      <c r="C38" s="1145" t="s">
        <v>538</v>
      </c>
      <c r="D38" s="1146"/>
      <c r="E38" s="1147"/>
      <c r="F38" s="36">
        <v>2.06</v>
      </c>
      <c r="G38" s="37">
        <v>1.72</v>
      </c>
      <c r="H38" s="37">
        <v>1.34</v>
      </c>
      <c r="I38" s="37">
        <v>0.95</v>
      </c>
      <c r="J38" s="38">
        <v>1.4</v>
      </c>
      <c r="K38" s="22"/>
      <c r="L38" s="22"/>
      <c r="M38" s="22"/>
      <c r="N38" s="22"/>
      <c r="O38" s="22"/>
      <c r="P38" s="22"/>
    </row>
    <row r="39" spans="1:16" ht="39" customHeight="1" x14ac:dyDescent="0.2">
      <c r="A39" s="22"/>
      <c r="B39" s="35"/>
      <c r="C39" s="1145" t="s">
        <v>539</v>
      </c>
      <c r="D39" s="1146"/>
      <c r="E39" s="1147"/>
      <c r="F39" s="36">
        <v>2.1</v>
      </c>
      <c r="G39" s="37">
        <v>1.64</v>
      </c>
      <c r="H39" s="37">
        <v>1.08</v>
      </c>
      <c r="I39" s="37">
        <v>0.42</v>
      </c>
      <c r="J39" s="38">
        <v>1.08</v>
      </c>
      <c r="K39" s="22"/>
      <c r="L39" s="22"/>
      <c r="M39" s="22"/>
      <c r="N39" s="22"/>
      <c r="O39" s="22"/>
      <c r="P39" s="22"/>
    </row>
    <row r="40" spans="1:16" ht="39" customHeight="1" x14ac:dyDescent="0.2">
      <c r="A40" s="22"/>
      <c r="B40" s="35"/>
      <c r="C40" s="1145" t="s">
        <v>540</v>
      </c>
      <c r="D40" s="1146"/>
      <c r="E40" s="1147"/>
      <c r="F40" s="36">
        <v>0.26</v>
      </c>
      <c r="G40" s="37">
        <v>0.37</v>
      </c>
      <c r="H40" s="37">
        <v>0.46</v>
      </c>
      <c r="I40" s="37">
        <v>0.56999999999999995</v>
      </c>
      <c r="J40" s="38">
        <v>0.67</v>
      </c>
      <c r="K40" s="22"/>
      <c r="L40" s="22"/>
      <c r="M40" s="22"/>
      <c r="N40" s="22"/>
      <c r="O40" s="22"/>
      <c r="P40" s="22"/>
    </row>
    <row r="41" spans="1:16" ht="39" customHeight="1" x14ac:dyDescent="0.2">
      <c r="A41" s="22"/>
      <c r="B41" s="35"/>
      <c r="C41" s="1145" t="s">
        <v>541</v>
      </c>
      <c r="D41" s="1146"/>
      <c r="E41" s="1147"/>
      <c r="F41" s="36">
        <v>0.56000000000000005</v>
      </c>
      <c r="G41" s="37">
        <v>0.41</v>
      </c>
      <c r="H41" s="37">
        <v>0.54</v>
      </c>
      <c r="I41" s="37">
        <v>0.45</v>
      </c>
      <c r="J41" s="38">
        <v>0.48</v>
      </c>
      <c r="K41" s="22"/>
      <c r="L41" s="22"/>
      <c r="M41" s="22"/>
      <c r="N41" s="22"/>
      <c r="O41" s="22"/>
      <c r="P41" s="22"/>
    </row>
    <row r="42" spans="1:16" ht="39" customHeight="1" x14ac:dyDescent="0.2">
      <c r="A42" s="22"/>
      <c r="B42" s="39"/>
      <c r="C42" s="1145" t="s">
        <v>542</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543</v>
      </c>
      <c r="D43" s="1149"/>
      <c r="E43" s="1150"/>
      <c r="F43" s="41">
        <v>0.03</v>
      </c>
      <c r="G43" s="42">
        <v>0.02</v>
      </c>
      <c r="H43" s="42">
        <v>0.03</v>
      </c>
      <c r="I43" s="42">
        <v>0.02</v>
      </c>
      <c r="J43" s="43">
        <v>0.01</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2OQnpygD3vsu6lajgnDrYTl+8n1xxP0bIU9R2K5EmNEDxBjExKGzNZfg710wP2VQweEgzEAvRUljItqn82dDVw==" saltValue="0G1URZ09/eGWkL3FLHH22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1770</v>
      </c>
      <c r="L45" s="60">
        <v>1832</v>
      </c>
      <c r="M45" s="60">
        <v>1948</v>
      </c>
      <c r="N45" s="60">
        <v>1968</v>
      </c>
      <c r="O45" s="61">
        <v>1794</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91</v>
      </c>
      <c r="L48" s="64">
        <v>89</v>
      </c>
      <c r="M48" s="64">
        <v>85</v>
      </c>
      <c r="N48" s="64">
        <v>72</v>
      </c>
      <c r="O48" s="65">
        <v>49</v>
      </c>
      <c r="P48" s="48"/>
      <c r="Q48" s="48"/>
      <c r="R48" s="48"/>
      <c r="S48" s="48"/>
      <c r="T48" s="48"/>
      <c r="U48" s="48"/>
    </row>
    <row r="49" spans="1:21" ht="30.75" customHeight="1" x14ac:dyDescent="0.2">
      <c r="A49" s="48"/>
      <c r="B49" s="1155"/>
      <c r="C49" s="1156"/>
      <c r="D49" s="62"/>
      <c r="E49" s="1161" t="s">
        <v>14</v>
      </c>
      <c r="F49" s="1161"/>
      <c r="G49" s="1161"/>
      <c r="H49" s="1161"/>
      <c r="I49" s="1161"/>
      <c r="J49" s="1162"/>
      <c r="K49" s="63">
        <v>37</v>
      </c>
      <c r="L49" s="64">
        <v>51</v>
      </c>
      <c r="M49" s="64">
        <v>60</v>
      </c>
      <c r="N49" s="64">
        <v>114</v>
      </c>
      <c r="O49" s="65">
        <v>152</v>
      </c>
      <c r="P49" s="48"/>
      <c r="Q49" s="48"/>
      <c r="R49" s="48"/>
      <c r="S49" s="48"/>
      <c r="T49" s="48"/>
      <c r="U49" s="48"/>
    </row>
    <row r="50" spans="1:21" ht="30.75" customHeight="1" x14ac:dyDescent="0.2">
      <c r="A50" s="48"/>
      <c r="B50" s="1155"/>
      <c r="C50" s="1156"/>
      <c r="D50" s="62"/>
      <c r="E50" s="1161" t="s">
        <v>15</v>
      </c>
      <c r="F50" s="1161"/>
      <c r="G50" s="1161"/>
      <c r="H50" s="1161"/>
      <c r="I50" s="1161"/>
      <c r="J50" s="1162"/>
      <c r="K50" s="63">
        <v>33</v>
      </c>
      <c r="L50" s="64">
        <v>12</v>
      </c>
      <c r="M50" s="64">
        <v>10</v>
      </c>
      <c r="N50" s="64">
        <v>130</v>
      </c>
      <c r="O50" s="65">
        <v>153</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1495</v>
      </c>
      <c r="L52" s="64">
        <v>1587</v>
      </c>
      <c r="M52" s="64">
        <v>1653</v>
      </c>
      <c r="N52" s="64">
        <v>1630</v>
      </c>
      <c r="O52" s="65">
        <v>1583</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436</v>
      </c>
      <c r="L53" s="69">
        <v>397</v>
      </c>
      <c r="M53" s="69">
        <v>450</v>
      </c>
      <c r="N53" s="69">
        <v>654</v>
      </c>
      <c r="O53" s="70">
        <v>565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8lxFr70LrvyQNKr32L7WmqOsMtJwa3g4lnvCG3kXQ+aV4QPOeM0aIgnSM4F+ynSiO/6ImS1ajqTAgQa1TRcFA==" saltValue="oWv3VKMCJYK/+mdZf+nkl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4" t="s">
        <v>30</v>
      </c>
      <c r="C41" s="1185"/>
      <c r="D41" s="105"/>
      <c r="E41" s="1190" t="s">
        <v>31</v>
      </c>
      <c r="F41" s="1190"/>
      <c r="G41" s="1190"/>
      <c r="H41" s="1191"/>
      <c r="I41" s="343">
        <v>17566</v>
      </c>
      <c r="J41" s="344">
        <v>18671</v>
      </c>
      <c r="K41" s="344">
        <v>17413</v>
      </c>
      <c r="L41" s="344">
        <v>16870</v>
      </c>
      <c r="M41" s="345">
        <v>16606</v>
      </c>
    </row>
    <row r="42" spans="2:13" ht="27.75" customHeight="1" x14ac:dyDescent="0.2">
      <c r="B42" s="1186"/>
      <c r="C42" s="1187"/>
      <c r="D42" s="106"/>
      <c r="E42" s="1192" t="s">
        <v>32</v>
      </c>
      <c r="F42" s="1192"/>
      <c r="G42" s="1192"/>
      <c r="H42" s="1193"/>
      <c r="I42" s="346">
        <v>10</v>
      </c>
      <c r="J42" s="347" t="s">
        <v>489</v>
      </c>
      <c r="K42" s="347" t="s">
        <v>489</v>
      </c>
      <c r="L42" s="347" t="s">
        <v>489</v>
      </c>
      <c r="M42" s="348" t="s">
        <v>489</v>
      </c>
    </row>
    <row r="43" spans="2:13" ht="27.75" customHeight="1" x14ac:dyDescent="0.2">
      <c r="B43" s="1186"/>
      <c r="C43" s="1187"/>
      <c r="D43" s="106"/>
      <c r="E43" s="1192" t="s">
        <v>33</v>
      </c>
      <c r="F43" s="1192"/>
      <c r="G43" s="1192"/>
      <c r="H43" s="1193"/>
      <c r="I43" s="346">
        <v>1632</v>
      </c>
      <c r="J43" s="347">
        <v>1278</v>
      </c>
      <c r="K43" s="347">
        <v>948</v>
      </c>
      <c r="L43" s="347">
        <v>840</v>
      </c>
      <c r="M43" s="348">
        <v>692</v>
      </c>
    </row>
    <row r="44" spans="2:13" ht="27.75" customHeight="1" x14ac:dyDescent="0.2">
      <c r="B44" s="1186"/>
      <c r="C44" s="1187"/>
      <c r="D44" s="106"/>
      <c r="E44" s="1192" t="s">
        <v>34</v>
      </c>
      <c r="F44" s="1192"/>
      <c r="G44" s="1192"/>
      <c r="H44" s="1193"/>
      <c r="I44" s="346">
        <v>2493</v>
      </c>
      <c r="J44" s="347">
        <v>2907</v>
      </c>
      <c r="K44" s="347">
        <v>2882</v>
      </c>
      <c r="L44" s="347">
        <v>2844</v>
      </c>
      <c r="M44" s="348">
        <v>2777</v>
      </c>
    </row>
    <row r="45" spans="2:13" ht="27.75" customHeight="1" x14ac:dyDescent="0.2">
      <c r="B45" s="1186"/>
      <c r="C45" s="1187"/>
      <c r="D45" s="106"/>
      <c r="E45" s="1192" t="s">
        <v>35</v>
      </c>
      <c r="F45" s="1192"/>
      <c r="G45" s="1192"/>
      <c r="H45" s="1193"/>
      <c r="I45" s="346">
        <v>582</v>
      </c>
      <c r="J45" s="347">
        <v>362</v>
      </c>
      <c r="K45" s="347">
        <v>258</v>
      </c>
      <c r="L45" s="347">
        <v>376</v>
      </c>
      <c r="M45" s="348">
        <v>439</v>
      </c>
    </row>
    <row r="46" spans="2:13" ht="27.75" customHeight="1" x14ac:dyDescent="0.2">
      <c r="B46" s="1186"/>
      <c r="C46" s="1187"/>
      <c r="D46" s="107"/>
      <c r="E46" s="1192" t="s">
        <v>36</v>
      </c>
      <c r="F46" s="1192"/>
      <c r="G46" s="1192"/>
      <c r="H46" s="1193"/>
      <c r="I46" s="346" t="s">
        <v>489</v>
      </c>
      <c r="J46" s="347" t="s">
        <v>489</v>
      </c>
      <c r="K46" s="347" t="s">
        <v>489</v>
      </c>
      <c r="L46" s="347" t="s">
        <v>489</v>
      </c>
      <c r="M46" s="348" t="s">
        <v>489</v>
      </c>
    </row>
    <row r="47" spans="2:13" ht="27.75" customHeight="1" x14ac:dyDescent="0.2">
      <c r="B47" s="1186"/>
      <c r="C47" s="1187"/>
      <c r="D47" s="108"/>
      <c r="E47" s="1194" t="s">
        <v>37</v>
      </c>
      <c r="F47" s="1195"/>
      <c r="G47" s="1195"/>
      <c r="H47" s="1196"/>
      <c r="I47" s="346" t="s">
        <v>489</v>
      </c>
      <c r="J47" s="347" t="s">
        <v>489</v>
      </c>
      <c r="K47" s="347" t="s">
        <v>489</v>
      </c>
      <c r="L47" s="347" t="s">
        <v>489</v>
      </c>
      <c r="M47" s="348" t="s">
        <v>489</v>
      </c>
    </row>
    <row r="48" spans="2:13" ht="27.75" customHeight="1" x14ac:dyDescent="0.2">
      <c r="B48" s="1186"/>
      <c r="C48" s="1187"/>
      <c r="D48" s="106"/>
      <c r="E48" s="1192" t="s">
        <v>38</v>
      </c>
      <c r="F48" s="1192"/>
      <c r="G48" s="1192"/>
      <c r="H48" s="1193"/>
      <c r="I48" s="346" t="s">
        <v>489</v>
      </c>
      <c r="J48" s="347" t="s">
        <v>489</v>
      </c>
      <c r="K48" s="347" t="s">
        <v>489</v>
      </c>
      <c r="L48" s="347" t="s">
        <v>489</v>
      </c>
      <c r="M48" s="348" t="s">
        <v>489</v>
      </c>
    </row>
    <row r="49" spans="2:13" ht="27.75" customHeight="1" x14ac:dyDescent="0.2">
      <c r="B49" s="1188"/>
      <c r="C49" s="1189"/>
      <c r="D49" s="106"/>
      <c r="E49" s="1192" t="s">
        <v>39</v>
      </c>
      <c r="F49" s="1192"/>
      <c r="G49" s="1192"/>
      <c r="H49" s="1193"/>
      <c r="I49" s="346" t="s">
        <v>489</v>
      </c>
      <c r="J49" s="347" t="s">
        <v>489</v>
      </c>
      <c r="K49" s="347" t="s">
        <v>489</v>
      </c>
      <c r="L49" s="347" t="s">
        <v>489</v>
      </c>
      <c r="M49" s="348" t="s">
        <v>489</v>
      </c>
    </row>
    <row r="50" spans="2:13" ht="27.75" customHeight="1" x14ac:dyDescent="0.2">
      <c r="B50" s="1197" t="s">
        <v>40</v>
      </c>
      <c r="C50" s="1198"/>
      <c r="D50" s="109"/>
      <c r="E50" s="1192" t="s">
        <v>41</v>
      </c>
      <c r="F50" s="1192"/>
      <c r="G50" s="1192"/>
      <c r="H50" s="1193"/>
      <c r="I50" s="346">
        <v>5109</v>
      </c>
      <c r="J50" s="347">
        <v>5648</v>
      </c>
      <c r="K50" s="347">
        <v>6740</v>
      </c>
      <c r="L50" s="347">
        <v>6486</v>
      </c>
      <c r="M50" s="348">
        <v>6360</v>
      </c>
    </row>
    <row r="51" spans="2:13" ht="27.75" customHeight="1" x14ac:dyDescent="0.2">
      <c r="B51" s="1186"/>
      <c r="C51" s="1187"/>
      <c r="D51" s="106"/>
      <c r="E51" s="1192" t="s">
        <v>42</v>
      </c>
      <c r="F51" s="1192"/>
      <c r="G51" s="1192"/>
      <c r="H51" s="1193"/>
      <c r="I51" s="346">
        <v>975</v>
      </c>
      <c r="J51" s="347">
        <v>996</v>
      </c>
      <c r="K51" s="347">
        <v>972</v>
      </c>
      <c r="L51" s="347">
        <v>1016</v>
      </c>
      <c r="M51" s="348">
        <v>1114</v>
      </c>
    </row>
    <row r="52" spans="2:13" ht="27.75" customHeight="1" x14ac:dyDescent="0.2">
      <c r="B52" s="1188"/>
      <c r="C52" s="1189"/>
      <c r="D52" s="106"/>
      <c r="E52" s="1192" t="s">
        <v>43</v>
      </c>
      <c r="F52" s="1192"/>
      <c r="G52" s="1192"/>
      <c r="H52" s="1193"/>
      <c r="I52" s="346">
        <v>17968</v>
      </c>
      <c r="J52" s="347">
        <v>18379</v>
      </c>
      <c r="K52" s="347">
        <v>17255</v>
      </c>
      <c r="L52" s="347">
        <v>16469</v>
      </c>
      <c r="M52" s="348">
        <v>15339</v>
      </c>
    </row>
    <row r="53" spans="2:13" ht="27.75" customHeight="1" thickBot="1" x14ac:dyDescent="0.25">
      <c r="B53" s="1199" t="s">
        <v>19</v>
      </c>
      <c r="C53" s="1200"/>
      <c r="D53" s="110"/>
      <c r="E53" s="1201" t="s">
        <v>44</v>
      </c>
      <c r="F53" s="1201"/>
      <c r="G53" s="1201"/>
      <c r="H53" s="1202"/>
      <c r="I53" s="349">
        <v>-1770</v>
      </c>
      <c r="J53" s="350">
        <v>-1805</v>
      </c>
      <c r="K53" s="350">
        <v>-3466</v>
      </c>
      <c r="L53" s="350">
        <v>-3040</v>
      </c>
      <c r="M53" s="351">
        <v>-2298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APQjcm9OtLcNnpdg7vmMM7s9TANG3LX2igYdRVOXVnhrTtbRJe+ae79lzQJxCo1gCCvfquWEDYs1AO1crKrZDA==" saltValue="hYJg4UJX6hebM2PgWFv4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11" t="s">
        <v>46</v>
      </c>
      <c r="D55" s="1211"/>
      <c r="E55" s="1212"/>
      <c r="F55" s="352">
        <v>3304</v>
      </c>
      <c r="G55" s="352">
        <v>2734</v>
      </c>
      <c r="H55" s="353">
        <v>2745</v>
      </c>
    </row>
    <row r="56" spans="2:8" ht="52.5" customHeight="1" x14ac:dyDescent="0.2">
      <c r="B56" s="122"/>
      <c r="C56" s="1213" t="s">
        <v>47</v>
      </c>
      <c r="D56" s="1213"/>
      <c r="E56" s="1214"/>
      <c r="F56" s="354">
        <v>516</v>
      </c>
      <c r="G56" s="354">
        <v>540</v>
      </c>
      <c r="H56" s="355">
        <v>551</v>
      </c>
    </row>
    <row r="57" spans="2:8" ht="53.25" customHeight="1" x14ac:dyDescent="0.2">
      <c r="B57" s="122"/>
      <c r="C57" s="1215" t="s">
        <v>48</v>
      </c>
      <c r="D57" s="1215"/>
      <c r="E57" s="1216"/>
      <c r="F57" s="356">
        <v>2120</v>
      </c>
      <c r="G57" s="356">
        <v>2398</v>
      </c>
      <c r="H57" s="357">
        <v>2219</v>
      </c>
    </row>
    <row r="58" spans="2:8" ht="45.75" customHeight="1" x14ac:dyDescent="0.2">
      <c r="B58" s="123"/>
      <c r="C58" s="1203" t="s">
        <v>558</v>
      </c>
      <c r="D58" s="1204"/>
      <c r="E58" s="1205"/>
      <c r="F58" s="358">
        <v>1776</v>
      </c>
      <c r="G58" s="358">
        <v>1856</v>
      </c>
      <c r="H58" s="359">
        <v>1706</v>
      </c>
    </row>
    <row r="59" spans="2:8" ht="45.75" customHeight="1" x14ac:dyDescent="0.2">
      <c r="B59" s="123"/>
      <c r="C59" s="1203" t="s">
        <v>559</v>
      </c>
      <c r="D59" s="1204"/>
      <c r="E59" s="1205"/>
      <c r="F59" s="358">
        <v>200</v>
      </c>
      <c r="G59" s="358">
        <v>200</v>
      </c>
      <c r="H59" s="359">
        <v>200</v>
      </c>
    </row>
    <row r="60" spans="2:8" ht="45.75" customHeight="1" x14ac:dyDescent="0.2">
      <c r="B60" s="123"/>
      <c r="C60" s="1203" t="s">
        <v>562</v>
      </c>
      <c r="D60" s="1204"/>
      <c r="E60" s="1205"/>
      <c r="F60" s="358">
        <v>114</v>
      </c>
      <c r="G60" s="358">
        <v>226</v>
      </c>
      <c r="H60" s="359">
        <v>156</v>
      </c>
    </row>
    <row r="61" spans="2:8" ht="45.75" customHeight="1" x14ac:dyDescent="0.2">
      <c r="B61" s="123"/>
      <c r="C61" s="1203" t="s">
        <v>560</v>
      </c>
      <c r="D61" s="1204"/>
      <c r="E61" s="1205"/>
      <c r="F61" s="358">
        <v>25</v>
      </c>
      <c r="G61" s="358">
        <v>79</v>
      </c>
      <c r="H61" s="359">
        <v>114</v>
      </c>
    </row>
    <row r="62" spans="2:8" ht="45.75" customHeight="1" thickBot="1" x14ac:dyDescent="0.25">
      <c r="B62" s="124"/>
      <c r="C62" s="1206" t="s">
        <v>561</v>
      </c>
      <c r="D62" s="1207"/>
      <c r="E62" s="1208"/>
      <c r="F62" s="360">
        <v>6</v>
      </c>
      <c r="G62" s="360">
        <v>37</v>
      </c>
      <c r="H62" s="361">
        <v>43</v>
      </c>
    </row>
    <row r="63" spans="2:8" ht="52.5" customHeight="1" thickBot="1" x14ac:dyDescent="0.25">
      <c r="B63" s="125"/>
      <c r="C63" s="1209" t="s">
        <v>49</v>
      </c>
      <c r="D63" s="1209"/>
      <c r="E63" s="1210"/>
      <c r="F63" s="362">
        <v>5941</v>
      </c>
      <c r="G63" s="362">
        <v>5672</v>
      </c>
      <c r="H63" s="363">
        <v>5515</v>
      </c>
    </row>
    <row r="64" spans="2:8" ht="13.2" x14ac:dyDescent="0.2"/>
  </sheetData>
  <sheetProtection algorithmName="SHA-512" hashValue="StvJc4ejvdTOvkPnRM63b9X9MT57+ITjhHJ5GGEgvT3CM+9Y1OzYVbpKHIJ58htNYELZISj/ZIAQ/c7sxvw4Ew==" saltValue="5tKh6hcpbLFNxCUL56gN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49835</v>
      </c>
      <c r="E3" s="144"/>
      <c r="F3" s="145">
        <v>53895</v>
      </c>
      <c r="G3" s="146"/>
      <c r="H3" s="147"/>
    </row>
    <row r="4" spans="1:8" x14ac:dyDescent="0.2">
      <c r="A4" s="148"/>
      <c r="B4" s="149"/>
      <c r="C4" s="150"/>
      <c r="D4" s="151">
        <v>15168</v>
      </c>
      <c r="E4" s="152"/>
      <c r="F4" s="153">
        <v>31224</v>
      </c>
      <c r="G4" s="154"/>
      <c r="H4" s="155"/>
    </row>
    <row r="5" spans="1:8" x14ac:dyDescent="0.2">
      <c r="A5" s="136" t="s">
        <v>521</v>
      </c>
      <c r="B5" s="141"/>
      <c r="C5" s="142"/>
      <c r="D5" s="143">
        <v>58114</v>
      </c>
      <c r="E5" s="144"/>
      <c r="F5" s="145">
        <v>56181</v>
      </c>
      <c r="G5" s="146"/>
      <c r="H5" s="147"/>
    </row>
    <row r="6" spans="1:8" x14ac:dyDescent="0.2">
      <c r="A6" s="148"/>
      <c r="B6" s="149"/>
      <c r="C6" s="150"/>
      <c r="D6" s="151">
        <v>15340</v>
      </c>
      <c r="E6" s="152"/>
      <c r="F6" s="153">
        <v>32039</v>
      </c>
      <c r="G6" s="154"/>
      <c r="H6" s="155"/>
    </row>
    <row r="7" spans="1:8" x14ac:dyDescent="0.2">
      <c r="A7" s="136" t="s">
        <v>522</v>
      </c>
      <c r="B7" s="141"/>
      <c r="C7" s="142"/>
      <c r="D7" s="143">
        <v>31635</v>
      </c>
      <c r="E7" s="144"/>
      <c r="F7" s="145">
        <v>47730</v>
      </c>
      <c r="G7" s="146"/>
      <c r="H7" s="147"/>
    </row>
    <row r="8" spans="1:8" x14ac:dyDescent="0.2">
      <c r="A8" s="148"/>
      <c r="B8" s="149"/>
      <c r="C8" s="150"/>
      <c r="D8" s="151">
        <v>16327</v>
      </c>
      <c r="E8" s="152"/>
      <c r="F8" s="153">
        <v>26378</v>
      </c>
      <c r="G8" s="154"/>
      <c r="H8" s="155"/>
    </row>
    <row r="9" spans="1:8" x14ac:dyDescent="0.2">
      <c r="A9" s="136" t="s">
        <v>523</v>
      </c>
      <c r="B9" s="141"/>
      <c r="C9" s="142"/>
      <c r="D9" s="143">
        <v>60907</v>
      </c>
      <c r="E9" s="144"/>
      <c r="F9" s="145">
        <v>61921</v>
      </c>
      <c r="G9" s="146"/>
      <c r="H9" s="147"/>
    </row>
    <row r="10" spans="1:8" x14ac:dyDescent="0.2">
      <c r="A10" s="148"/>
      <c r="B10" s="149"/>
      <c r="C10" s="150"/>
      <c r="D10" s="151">
        <v>28188</v>
      </c>
      <c r="E10" s="152"/>
      <c r="F10" s="153">
        <v>34719</v>
      </c>
      <c r="G10" s="154"/>
      <c r="H10" s="155"/>
    </row>
    <row r="11" spans="1:8" x14ac:dyDescent="0.2">
      <c r="A11" s="136" t="s">
        <v>524</v>
      </c>
      <c r="B11" s="141"/>
      <c r="C11" s="142"/>
      <c r="D11" s="143">
        <v>98685</v>
      </c>
      <c r="E11" s="144"/>
      <c r="F11" s="145">
        <v>62764</v>
      </c>
      <c r="G11" s="146"/>
      <c r="H11" s="147"/>
    </row>
    <row r="12" spans="1:8" x14ac:dyDescent="0.2">
      <c r="A12" s="148"/>
      <c r="B12" s="149"/>
      <c r="C12" s="156"/>
      <c r="D12" s="151">
        <v>23823</v>
      </c>
      <c r="E12" s="152"/>
      <c r="F12" s="153">
        <v>36476</v>
      </c>
      <c r="G12" s="154"/>
      <c r="H12" s="155"/>
    </row>
    <row r="13" spans="1:8" x14ac:dyDescent="0.2">
      <c r="A13" s="136"/>
      <c r="B13" s="141"/>
      <c r="C13" s="157"/>
      <c r="D13" s="158">
        <v>59835</v>
      </c>
      <c r="E13" s="159"/>
      <c r="F13" s="160">
        <v>56498</v>
      </c>
      <c r="G13" s="161"/>
      <c r="H13" s="147"/>
    </row>
    <row r="14" spans="1:8" x14ac:dyDescent="0.2">
      <c r="A14" s="148"/>
      <c r="B14" s="149"/>
      <c r="C14" s="150"/>
      <c r="D14" s="151">
        <v>19769</v>
      </c>
      <c r="E14" s="152"/>
      <c r="F14" s="153">
        <v>32167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7.85</v>
      </c>
      <c r="C19" s="162">
        <f>ROUND(VALUE(SUBSTITUTE(実質収支比率等に係る経年分析!G$48,"▲","-")),2)</f>
        <v>12.41</v>
      </c>
      <c r="D19" s="162">
        <f>ROUND(VALUE(SUBSTITUTE(実質収支比率等に係る経年分析!H$48,"▲","-")),2)</f>
        <v>12.19</v>
      </c>
      <c r="E19" s="162">
        <f>ROUND(VALUE(SUBSTITUTE(実質収支比率等に係る経年分析!I$48,"▲","-")),2)</f>
        <v>4.9400000000000004</v>
      </c>
      <c r="F19" s="162">
        <f>ROUND(VALUE(SUBSTITUTE(実質収支比率等に係る経年分析!J$48,"▲","-")),2)</f>
        <v>15.38</v>
      </c>
    </row>
    <row r="20" spans="1:11" x14ac:dyDescent="0.2">
      <c r="A20" s="162" t="s">
        <v>53</v>
      </c>
      <c r="B20" s="162">
        <f>ROUND(VALUE(SUBSTITUTE(実質収支比率等に係る経年分析!F$47,"▲","-")),2)</f>
        <v>32.1</v>
      </c>
      <c r="C20" s="162">
        <f>ROUND(VALUE(SUBSTITUTE(実質収支比率等に係る経年分析!G$47,"▲","-")),2)</f>
        <v>29.84</v>
      </c>
      <c r="D20" s="162">
        <f>ROUND(VALUE(SUBSTITUTE(実質収支比率等に係る経年分析!H$47,"▲","-")),2)</f>
        <v>36.53</v>
      </c>
      <c r="E20" s="162">
        <f>ROUND(VALUE(SUBSTITUTE(実質収支比率等に係る経年分析!I$47,"▲","-")),2)</f>
        <v>29.37</v>
      </c>
      <c r="F20" s="162">
        <f>ROUND(VALUE(SUBSTITUTE(実質収支比率等に係る経年分析!J$47,"▲","-")),2)</f>
        <v>28.99</v>
      </c>
    </row>
    <row r="21" spans="1:11" x14ac:dyDescent="0.2">
      <c r="A21" s="162" t="s">
        <v>54</v>
      </c>
      <c r="B21" s="162">
        <f>IF(ISNUMBER(VALUE(SUBSTITUTE(実質収支比率等に係る経年分析!F$49,"▲","-"))),ROUND(VALUE(SUBSTITUTE(実質収支比率等に係る経年分析!F$49,"▲","-")),2),NA())</f>
        <v>-0.6</v>
      </c>
      <c r="C21" s="162">
        <f>IF(ISNUMBER(VALUE(SUBSTITUTE(実質収支比率等に係る経年分析!G$49,"▲","-"))),ROUND(VALUE(SUBSTITUTE(実質収支比率等に係る経年分析!G$49,"▲","-")),2),NA())</f>
        <v>5.26</v>
      </c>
      <c r="D21" s="162">
        <f>IF(ISNUMBER(VALUE(SUBSTITUTE(実質収支比率等に係る経年分析!H$49,"▲","-"))),ROUND(VALUE(SUBSTITUTE(実質収支比率等に係る経年分析!H$49,"▲","-")),2),NA())</f>
        <v>5.65</v>
      </c>
      <c r="E21" s="162">
        <f>IF(ISNUMBER(VALUE(SUBSTITUTE(実質収支比率等に係る経年分析!I$49,"▲","-"))),ROUND(VALUE(SUBSTITUTE(実質収支比率等に係る経年分析!I$49,"▲","-")),2),NA())</f>
        <v>-13.02</v>
      </c>
      <c r="F21" s="162">
        <f>IF(ISNUMBER(VALUE(SUBSTITUTE(実質収支比率等に係る経年分析!J$49,"▲","-"))),ROUND(VALUE(SUBSTITUTE(実質収支比率等に係る経年分析!J$49,"▲","-")),2),NA())</f>
        <v>10.7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0.01</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大津町外四ヶ市町村共有財産管理処分事務受託特別会計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0.56000000000000005</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0.41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0.54</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0.45</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0.48</v>
      </c>
    </row>
    <row r="30" spans="1:11" x14ac:dyDescent="0.2">
      <c r="A30" s="163" t="str">
        <f>IF(連結実質赤字比率に係る赤字・黒字の構成分析!C$40="",NA(),連結実質赤字比率に係る赤字・黒字の構成分析!C$40)</f>
        <v>農業集落排水事業会計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0.37</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0.46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0.56999999999999995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0.67</v>
      </c>
    </row>
    <row r="31" spans="1:11" x14ac:dyDescent="0.2">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2.1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1.64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1.08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0.42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1.08</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2.06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1.72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1.34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1.4</v>
      </c>
    </row>
    <row r="33" spans="1:16" x14ac:dyDescent="0.2">
      <c r="A33" s="163" t="str">
        <f>IF(連結実質赤字比率に係る赤字・黒字の構成分析!C$37="",NA(),連結実質赤字比率に係る赤字・黒字の構成分析!C$37)</f>
        <v>工業用水道事業会計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1.61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1.81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1.74</v>
      </c>
    </row>
    <row r="34" spans="1:16" x14ac:dyDescent="0.2">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1.05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1.47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1.85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2.7</v>
      </c>
    </row>
    <row r="35" spans="1:16" x14ac:dyDescent="0.2">
      <c r="A35" s="163" t="str">
        <f>IF(連結実質赤字比率に係る赤字・黒字の構成分析!C$35="",NA(),連結実質赤字比率に係る赤字・黒字の構成分析!C$35)</f>
        <v>大津町工業団地整備事業特別会計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0.01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5.12</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7.28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11.99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11.64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4.46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9.77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1495</v>
      </c>
      <c r="E42" s="164"/>
      <c r="F42" s="164"/>
      <c r="G42" s="164">
        <f>'実質公債費比率（分子）の構造'!L$52</f>
        <v>1587</v>
      </c>
      <c r="H42" s="164"/>
      <c r="I42" s="164"/>
      <c r="J42" s="164">
        <f>'実質公債費比率（分子）の構造'!M$52</f>
        <v>1653</v>
      </c>
      <c r="K42" s="164"/>
      <c r="L42" s="164"/>
      <c r="M42" s="164">
        <f>'実質公債費比率（分子）の構造'!N$52</f>
        <v>1630</v>
      </c>
      <c r="N42" s="164"/>
      <c r="O42" s="164"/>
      <c r="P42" s="164">
        <f>'実質公債費比率（分子）の構造'!O$52</f>
        <v>1583</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33</v>
      </c>
      <c r="C44" s="164"/>
      <c r="D44" s="164"/>
      <c r="E44" s="164">
        <f>'実質公債費比率（分子）の構造'!L$50</f>
        <v>12</v>
      </c>
      <c r="F44" s="164"/>
      <c r="G44" s="164"/>
      <c r="H44" s="164">
        <f>'実質公債費比率（分子）の構造'!M$50</f>
        <v>10</v>
      </c>
      <c r="I44" s="164"/>
      <c r="J44" s="164"/>
      <c r="K44" s="164">
        <f>'実質公債費比率（分子）の構造'!N$50</f>
        <v>130</v>
      </c>
      <c r="L44" s="164"/>
      <c r="M44" s="164"/>
      <c r="N44" s="164">
        <f>'実質公債費比率（分子）の構造'!O$50</f>
        <v>153</v>
      </c>
      <c r="O44" s="164"/>
      <c r="P44" s="164"/>
    </row>
    <row r="45" spans="1:16" x14ac:dyDescent="0.2">
      <c r="A45" s="164" t="s">
        <v>63</v>
      </c>
      <c r="B45" s="164">
        <f>'実質公債費比率（分子）の構造'!K$49</f>
        <v>37</v>
      </c>
      <c r="C45" s="164"/>
      <c r="D45" s="164"/>
      <c r="E45" s="164">
        <f>'実質公債費比率（分子）の構造'!L$49</f>
        <v>51</v>
      </c>
      <c r="F45" s="164"/>
      <c r="G45" s="164"/>
      <c r="H45" s="164">
        <f>'実質公債費比率（分子）の構造'!M$49</f>
        <v>60</v>
      </c>
      <c r="I45" s="164"/>
      <c r="J45" s="164"/>
      <c r="K45" s="164">
        <f>'実質公債費比率（分子）の構造'!N$49</f>
        <v>114</v>
      </c>
      <c r="L45" s="164"/>
      <c r="M45" s="164"/>
      <c r="N45" s="164">
        <f>'実質公債費比率（分子）の構造'!O$49</f>
        <v>152</v>
      </c>
      <c r="O45" s="164"/>
      <c r="P45" s="164"/>
    </row>
    <row r="46" spans="1:16" x14ac:dyDescent="0.2">
      <c r="A46" s="164" t="s">
        <v>64</v>
      </c>
      <c r="B46" s="164">
        <f>'実質公債費比率（分子）の構造'!K$48</f>
        <v>91</v>
      </c>
      <c r="C46" s="164"/>
      <c r="D46" s="164"/>
      <c r="E46" s="164">
        <f>'実質公債費比率（分子）の構造'!L$48</f>
        <v>89</v>
      </c>
      <c r="F46" s="164"/>
      <c r="G46" s="164"/>
      <c r="H46" s="164">
        <f>'実質公債費比率（分子）の構造'!M$48</f>
        <v>85</v>
      </c>
      <c r="I46" s="164"/>
      <c r="J46" s="164"/>
      <c r="K46" s="164">
        <f>'実質公債費比率（分子）の構造'!N$48</f>
        <v>72</v>
      </c>
      <c r="L46" s="164"/>
      <c r="M46" s="164"/>
      <c r="N46" s="164">
        <f>'実質公債費比率（分子）の構造'!O$48</f>
        <v>49</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1770</v>
      </c>
      <c r="C49" s="164"/>
      <c r="D49" s="164"/>
      <c r="E49" s="164">
        <f>'実質公債費比率（分子）の構造'!L$45</f>
        <v>1832</v>
      </c>
      <c r="F49" s="164"/>
      <c r="G49" s="164"/>
      <c r="H49" s="164">
        <f>'実質公債費比率（分子）の構造'!M$45</f>
        <v>1948</v>
      </c>
      <c r="I49" s="164"/>
      <c r="J49" s="164"/>
      <c r="K49" s="164">
        <f>'実質公債費比率（分子）の構造'!N$45</f>
        <v>1968</v>
      </c>
      <c r="L49" s="164"/>
      <c r="M49" s="164"/>
      <c r="N49" s="164">
        <f>'実質公債費比率（分子）の構造'!O$45</f>
        <v>1794</v>
      </c>
      <c r="O49" s="164"/>
      <c r="P49" s="164"/>
    </row>
    <row r="50" spans="1:16" x14ac:dyDescent="0.2">
      <c r="A50" s="164" t="s">
        <v>67</v>
      </c>
      <c r="B50" s="164" t="e">
        <f>NA()</f>
        <v>#N/A</v>
      </c>
      <c r="C50" s="164">
        <f>IF(ISNUMBER('実質公債費比率（分子）の構造'!K$53),'実質公債費比率（分子）の構造'!K$53,NA())</f>
        <v>436</v>
      </c>
      <c r="D50" s="164" t="e">
        <f>NA()</f>
        <v>#N/A</v>
      </c>
      <c r="E50" s="164" t="e">
        <f>NA()</f>
        <v>#N/A</v>
      </c>
      <c r="F50" s="164">
        <f>IF(ISNUMBER('実質公債費比率（分子）の構造'!L$53),'実質公債費比率（分子）の構造'!L$53,NA())</f>
        <v>397</v>
      </c>
      <c r="G50" s="164" t="e">
        <f>NA()</f>
        <v>#N/A</v>
      </c>
      <c r="H50" s="164" t="e">
        <f>NA()</f>
        <v>#N/A</v>
      </c>
      <c r="I50" s="164">
        <f>IF(ISNUMBER('実質公債費比率（分子）の構造'!M$53),'実質公債費比率（分子）の構造'!M$53,NA())</f>
        <v>450</v>
      </c>
      <c r="J50" s="164" t="e">
        <f>NA()</f>
        <v>#N/A</v>
      </c>
      <c r="K50" s="164" t="e">
        <f>NA()</f>
        <v>#N/A</v>
      </c>
      <c r="L50" s="164">
        <f>IF(ISNUMBER('実質公債費比率（分子）の構造'!N$53),'実質公債費比率（分子）の構造'!N$53,NA())</f>
        <v>654</v>
      </c>
      <c r="M50" s="164" t="e">
        <f>NA()</f>
        <v>#N/A</v>
      </c>
      <c r="N50" s="164" t="e">
        <f>NA()</f>
        <v>#N/A</v>
      </c>
      <c r="O50" s="164">
        <f>IF(ISNUMBER('実質公債費比率（分子）の構造'!O$53),'実質公債費比率（分子）の構造'!O$53,NA())</f>
        <v>565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17968</v>
      </c>
      <c r="E56" s="163"/>
      <c r="F56" s="163"/>
      <c r="G56" s="163">
        <f>'将来負担比率（分子）の構造'!J$52</f>
        <v>18379</v>
      </c>
      <c r="H56" s="163"/>
      <c r="I56" s="163"/>
      <c r="J56" s="163">
        <f>'将来負担比率（分子）の構造'!K$52</f>
        <v>17255</v>
      </c>
      <c r="K56" s="163"/>
      <c r="L56" s="163"/>
      <c r="M56" s="163">
        <f>'将来負担比率（分子）の構造'!L$52</f>
        <v>16469</v>
      </c>
      <c r="N56" s="163"/>
      <c r="O56" s="163"/>
      <c r="P56" s="163">
        <f>'将来負担比率（分子）の構造'!M$52</f>
        <v>15339</v>
      </c>
    </row>
    <row r="57" spans="1:16" x14ac:dyDescent="0.2">
      <c r="A57" s="163" t="s">
        <v>42</v>
      </c>
      <c r="B57" s="163"/>
      <c r="C57" s="163"/>
      <c r="D57" s="163">
        <f>'将来負担比率（分子）の構造'!I$51</f>
        <v>975</v>
      </c>
      <c r="E57" s="163"/>
      <c r="F57" s="163"/>
      <c r="G57" s="163">
        <f>'将来負担比率（分子）の構造'!J$51</f>
        <v>996</v>
      </c>
      <c r="H57" s="163"/>
      <c r="I57" s="163"/>
      <c r="J57" s="163">
        <f>'将来負担比率（分子）の構造'!K$51</f>
        <v>972</v>
      </c>
      <c r="K57" s="163"/>
      <c r="L57" s="163"/>
      <c r="M57" s="163">
        <f>'将来負担比率（分子）の構造'!L$51</f>
        <v>1016</v>
      </c>
      <c r="N57" s="163"/>
      <c r="O57" s="163"/>
      <c r="P57" s="163">
        <f>'将来負担比率（分子）の構造'!M$51</f>
        <v>1114</v>
      </c>
    </row>
    <row r="58" spans="1:16" x14ac:dyDescent="0.2">
      <c r="A58" s="163" t="s">
        <v>41</v>
      </c>
      <c r="B58" s="163"/>
      <c r="C58" s="163"/>
      <c r="D58" s="163">
        <f>'将来負担比率（分子）の構造'!I$50</f>
        <v>5109</v>
      </c>
      <c r="E58" s="163"/>
      <c r="F58" s="163"/>
      <c r="G58" s="163">
        <f>'将来負担比率（分子）の構造'!J$50</f>
        <v>5648</v>
      </c>
      <c r="H58" s="163"/>
      <c r="I58" s="163"/>
      <c r="J58" s="163">
        <f>'将来負担比率（分子）の構造'!K$50</f>
        <v>6740</v>
      </c>
      <c r="K58" s="163"/>
      <c r="L58" s="163"/>
      <c r="M58" s="163">
        <f>'将来負担比率（分子）の構造'!L$50</f>
        <v>6486</v>
      </c>
      <c r="N58" s="163"/>
      <c r="O58" s="163"/>
      <c r="P58" s="163">
        <f>'将来負担比率（分子）の構造'!M$50</f>
        <v>6360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582</v>
      </c>
      <c r="C62" s="163"/>
      <c r="D62" s="163"/>
      <c r="E62" s="163">
        <f>'将来負担比率（分子）の構造'!J$45</f>
        <v>362</v>
      </c>
      <c r="F62" s="163"/>
      <c r="G62" s="163"/>
      <c r="H62" s="163">
        <f>'将来負担比率（分子）の構造'!K$45</f>
        <v>258</v>
      </c>
      <c r="I62" s="163"/>
      <c r="J62" s="163"/>
      <c r="K62" s="163">
        <f>'将来負担比率（分子）の構造'!L$45</f>
        <v>376</v>
      </c>
      <c r="L62" s="163"/>
      <c r="M62" s="163"/>
      <c r="N62" s="163">
        <f>'将来負担比率（分子）の構造'!M$45</f>
        <v>439</v>
      </c>
      <c r="O62" s="163"/>
      <c r="P62" s="163"/>
    </row>
    <row r="63" spans="1:16" x14ac:dyDescent="0.2">
      <c r="A63" s="163" t="s">
        <v>34</v>
      </c>
      <c r="B63" s="163">
        <f>'将来負担比率（分子）の構造'!I$44</f>
        <v>2493</v>
      </c>
      <c r="C63" s="163"/>
      <c r="D63" s="163"/>
      <c r="E63" s="163">
        <f>'将来負担比率（分子）の構造'!J$44</f>
        <v>2907</v>
      </c>
      <c r="F63" s="163"/>
      <c r="G63" s="163"/>
      <c r="H63" s="163">
        <f>'将来負担比率（分子）の構造'!K$44</f>
        <v>2882</v>
      </c>
      <c r="I63" s="163"/>
      <c r="J63" s="163"/>
      <c r="K63" s="163">
        <f>'将来負担比率（分子）の構造'!L$44</f>
        <v>2844</v>
      </c>
      <c r="L63" s="163"/>
      <c r="M63" s="163"/>
      <c r="N63" s="163">
        <f>'将来負担比率（分子）の構造'!M$44</f>
        <v>2777</v>
      </c>
      <c r="O63" s="163"/>
      <c r="P63" s="163"/>
    </row>
    <row r="64" spans="1:16" x14ac:dyDescent="0.2">
      <c r="A64" s="163" t="s">
        <v>33</v>
      </c>
      <c r="B64" s="163">
        <f>'将来負担比率（分子）の構造'!I$43</f>
        <v>1632</v>
      </c>
      <c r="C64" s="163"/>
      <c r="D64" s="163"/>
      <c r="E64" s="163">
        <f>'将来負担比率（分子）の構造'!J$43</f>
        <v>1278</v>
      </c>
      <c r="F64" s="163"/>
      <c r="G64" s="163"/>
      <c r="H64" s="163">
        <f>'将来負担比率（分子）の構造'!K$43</f>
        <v>948</v>
      </c>
      <c r="I64" s="163"/>
      <c r="J64" s="163"/>
      <c r="K64" s="163">
        <f>'将来負担比率（分子）の構造'!L$43</f>
        <v>840</v>
      </c>
      <c r="L64" s="163"/>
      <c r="M64" s="163"/>
      <c r="N64" s="163">
        <f>'将来負担比率（分子）の構造'!M$43</f>
        <v>692</v>
      </c>
      <c r="O64" s="163"/>
      <c r="P64" s="163"/>
    </row>
    <row r="65" spans="1:16" x14ac:dyDescent="0.2">
      <c r="A65" s="163" t="s">
        <v>32</v>
      </c>
      <c r="B65" s="163">
        <f>'将来負担比率（分子）の構造'!I$42</f>
        <v>10</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17566</v>
      </c>
      <c r="C66" s="163"/>
      <c r="D66" s="163"/>
      <c r="E66" s="163">
        <f>'将来負担比率（分子）の構造'!J$41</f>
        <v>18671</v>
      </c>
      <c r="F66" s="163"/>
      <c r="G66" s="163"/>
      <c r="H66" s="163">
        <f>'将来負担比率（分子）の構造'!K$41</f>
        <v>17413</v>
      </c>
      <c r="I66" s="163"/>
      <c r="J66" s="163"/>
      <c r="K66" s="163">
        <f>'将来負担比率（分子）の構造'!L$41</f>
        <v>16870</v>
      </c>
      <c r="L66" s="163"/>
      <c r="M66" s="163"/>
      <c r="N66" s="163">
        <f>'将来負担比率（分子）の構造'!M$41</f>
        <v>16606</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3304</v>
      </c>
      <c r="C72" s="167">
        <f>基金残高に係る経年分析!G55</f>
        <v>2734</v>
      </c>
      <c r="D72" s="167">
        <f>基金残高に係る経年分析!H55</f>
        <v>2745</v>
      </c>
    </row>
    <row r="73" spans="1:16" x14ac:dyDescent="0.2">
      <c r="A73" s="166" t="s">
        <v>74</v>
      </c>
      <c r="B73" s="167">
        <f>基金残高に係る経年分析!F56</f>
        <v>516</v>
      </c>
      <c r="C73" s="167">
        <f>基金残高に係る経年分析!G56</f>
        <v>540</v>
      </c>
      <c r="D73" s="167">
        <f>基金残高に係る経年分析!H56</f>
        <v>551</v>
      </c>
    </row>
    <row r="74" spans="1:16" x14ac:dyDescent="0.2">
      <c r="A74" s="166" t="s">
        <v>75</v>
      </c>
      <c r="B74" s="167">
        <f>基金残高に係る経年分析!F57</f>
        <v>2120</v>
      </c>
      <c r="C74" s="167">
        <f>基金残高に係る経年分析!G57</f>
        <v>2398</v>
      </c>
      <c r="D74" s="167">
        <f>基金残高に係る経年分析!H57</f>
        <v>2219</v>
      </c>
    </row>
  </sheetData>
  <sheetProtection algorithmName="SHA-512" hashValue="FiCPauW9lCcwRVBRiKBEeR2g8+Y2srypR0RaLGG2iv+n89EErzZpvuOOs1JEo7i1JfZxgQ+tAtm8zU6oH0k7Dw==" saltValue="gNTD2FrRSteONU8F5PE3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6158908</v>
      </c>
      <c r="S5" s="613"/>
      <c r="T5" s="613"/>
      <c r="U5" s="613"/>
      <c r="V5" s="613"/>
      <c r="W5" s="613"/>
      <c r="X5" s="613"/>
      <c r="Y5" s="614"/>
      <c r="Z5" s="615">
        <v>28.6</v>
      </c>
      <c r="AA5" s="615"/>
      <c r="AB5" s="615"/>
      <c r="AC5" s="615"/>
      <c r="AD5" s="616">
        <v>6158908</v>
      </c>
      <c r="AE5" s="616"/>
      <c r="AF5" s="616"/>
      <c r="AG5" s="616"/>
      <c r="AH5" s="616"/>
      <c r="AI5" s="616"/>
      <c r="AJ5" s="616"/>
      <c r="AK5" s="616"/>
      <c r="AL5" s="617">
        <v>63.7</v>
      </c>
      <c r="AM5" s="618"/>
      <c r="AN5" s="618"/>
      <c r="AO5" s="619"/>
      <c r="AP5" s="609" t="s">
        <v>216</v>
      </c>
      <c r="AQ5" s="610"/>
      <c r="AR5" s="610"/>
      <c r="AS5" s="610"/>
      <c r="AT5" s="610"/>
      <c r="AU5" s="610"/>
      <c r="AV5" s="610"/>
      <c r="AW5" s="610"/>
      <c r="AX5" s="610"/>
      <c r="AY5" s="610"/>
      <c r="AZ5" s="610"/>
      <c r="BA5" s="610"/>
      <c r="BB5" s="610"/>
      <c r="BC5" s="610"/>
      <c r="BD5" s="610"/>
      <c r="BE5" s="610"/>
      <c r="BF5" s="611"/>
      <c r="BG5" s="623">
        <v>6155582</v>
      </c>
      <c r="BH5" s="624"/>
      <c r="BI5" s="624"/>
      <c r="BJ5" s="624"/>
      <c r="BK5" s="624"/>
      <c r="BL5" s="624"/>
      <c r="BM5" s="624"/>
      <c r="BN5" s="625"/>
      <c r="BO5" s="626">
        <v>99.9</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124576</v>
      </c>
      <c r="S6" s="624"/>
      <c r="T6" s="624"/>
      <c r="U6" s="624"/>
      <c r="V6" s="624"/>
      <c r="W6" s="624"/>
      <c r="X6" s="624"/>
      <c r="Y6" s="625"/>
      <c r="Z6" s="626">
        <v>0.6</v>
      </c>
      <c r="AA6" s="626"/>
      <c r="AB6" s="626"/>
      <c r="AC6" s="626"/>
      <c r="AD6" s="627">
        <v>124576</v>
      </c>
      <c r="AE6" s="627"/>
      <c r="AF6" s="627"/>
      <c r="AG6" s="627"/>
      <c r="AH6" s="627"/>
      <c r="AI6" s="627"/>
      <c r="AJ6" s="627"/>
      <c r="AK6" s="627"/>
      <c r="AL6" s="628">
        <v>1.3</v>
      </c>
      <c r="AM6" s="629"/>
      <c r="AN6" s="629"/>
      <c r="AO6" s="630"/>
      <c r="AP6" s="620" t="s">
        <v>221</v>
      </c>
      <c r="AQ6" s="621"/>
      <c r="AR6" s="621"/>
      <c r="AS6" s="621"/>
      <c r="AT6" s="621"/>
      <c r="AU6" s="621"/>
      <c r="AV6" s="621"/>
      <c r="AW6" s="621"/>
      <c r="AX6" s="621"/>
      <c r="AY6" s="621"/>
      <c r="AZ6" s="621"/>
      <c r="BA6" s="621"/>
      <c r="BB6" s="621"/>
      <c r="BC6" s="621"/>
      <c r="BD6" s="621"/>
      <c r="BE6" s="621"/>
      <c r="BF6" s="622"/>
      <c r="BG6" s="623">
        <v>6155582</v>
      </c>
      <c r="BH6" s="624"/>
      <c r="BI6" s="624"/>
      <c r="BJ6" s="624"/>
      <c r="BK6" s="624"/>
      <c r="BL6" s="624"/>
      <c r="BM6" s="624"/>
      <c r="BN6" s="625"/>
      <c r="BO6" s="626">
        <v>99.9</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107700</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107700</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1617</v>
      </c>
      <c r="S7" s="624"/>
      <c r="T7" s="624"/>
      <c r="U7" s="624"/>
      <c r="V7" s="624"/>
      <c r="W7" s="624"/>
      <c r="X7" s="624"/>
      <c r="Y7" s="625"/>
      <c r="Z7" s="626">
        <v>0</v>
      </c>
      <c r="AA7" s="626"/>
      <c r="AB7" s="626"/>
      <c r="AC7" s="626"/>
      <c r="AD7" s="627">
        <v>1617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2368236</v>
      </c>
      <c r="BH7" s="624"/>
      <c r="BI7" s="624"/>
      <c r="BJ7" s="624"/>
      <c r="BK7" s="624"/>
      <c r="BL7" s="624"/>
      <c r="BM7" s="624"/>
      <c r="BN7" s="625"/>
      <c r="BO7" s="626">
        <v>38.5</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2481970</v>
      </c>
      <c r="CS7" s="624"/>
      <c r="CT7" s="624"/>
      <c r="CU7" s="624"/>
      <c r="CV7" s="624"/>
      <c r="CW7" s="624"/>
      <c r="CX7" s="624"/>
      <c r="CY7" s="625"/>
      <c r="CZ7" s="626">
        <v>12.6</v>
      </c>
      <c r="DA7" s="626"/>
      <c r="DB7" s="626"/>
      <c r="DC7" s="626"/>
      <c r="DD7" s="632">
        <v>18434</v>
      </c>
      <c r="DE7" s="624"/>
      <c r="DF7" s="624"/>
      <c r="DG7" s="624"/>
      <c r="DH7" s="624"/>
      <c r="DI7" s="624"/>
      <c r="DJ7" s="624"/>
      <c r="DK7" s="624"/>
      <c r="DL7" s="624"/>
      <c r="DM7" s="624"/>
      <c r="DN7" s="624"/>
      <c r="DO7" s="624"/>
      <c r="DP7" s="625"/>
      <c r="DQ7" s="632">
        <v>2222284</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19314</v>
      </c>
      <c r="S8" s="624"/>
      <c r="T8" s="624"/>
      <c r="U8" s="624"/>
      <c r="V8" s="624"/>
      <c r="W8" s="624"/>
      <c r="X8" s="624"/>
      <c r="Y8" s="625"/>
      <c r="Z8" s="626">
        <v>0.1</v>
      </c>
      <c r="AA8" s="626"/>
      <c r="AB8" s="626"/>
      <c r="AC8" s="626"/>
      <c r="AD8" s="627">
        <v>19314</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57124</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7705184</v>
      </c>
      <c r="CS8" s="624"/>
      <c r="CT8" s="624"/>
      <c r="CU8" s="624"/>
      <c r="CV8" s="624"/>
      <c r="CW8" s="624"/>
      <c r="CX8" s="624"/>
      <c r="CY8" s="625"/>
      <c r="CZ8" s="626">
        <v>39.200000000000003</v>
      </c>
      <c r="DA8" s="626"/>
      <c r="DB8" s="626"/>
      <c r="DC8" s="626"/>
      <c r="DD8" s="632">
        <v>457890</v>
      </c>
      <c r="DE8" s="624"/>
      <c r="DF8" s="624"/>
      <c r="DG8" s="624"/>
      <c r="DH8" s="624"/>
      <c r="DI8" s="624"/>
      <c r="DJ8" s="624"/>
      <c r="DK8" s="624"/>
      <c r="DL8" s="624"/>
      <c r="DM8" s="624"/>
      <c r="DN8" s="624"/>
      <c r="DO8" s="624"/>
      <c r="DP8" s="625"/>
      <c r="DQ8" s="632">
        <v>3499459</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32722</v>
      </c>
      <c r="S9" s="624"/>
      <c r="T9" s="624"/>
      <c r="U9" s="624"/>
      <c r="V9" s="624"/>
      <c r="W9" s="624"/>
      <c r="X9" s="624"/>
      <c r="Y9" s="625"/>
      <c r="Z9" s="626">
        <v>0.2</v>
      </c>
      <c r="AA9" s="626"/>
      <c r="AB9" s="626"/>
      <c r="AC9" s="626"/>
      <c r="AD9" s="627">
        <v>32722</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1776586</v>
      </c>
      <c r="BH9" s="624"/>
      <c r="BI9" s="624"/>
      <c r="BJ9" s="624"/>
      <c r="BK9" s="624"/>
      <c r="BL9" s="624"/>
      <c r="BM9" s="624"/>
      <c r="BN9" s="625"/>
      <c r="BO9" s="626">
        <v>28.8</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1178400</v>
      </c>
      <c r="CS9" s="624"/>
      <c r="CT9" s="624"/>
      <c r="CU9" s="624"/>
      <c r="CV9" s="624"/>
      <c r="CW9" s="624"/>
      <c r="CX9" s="624"/>
      <c r="CY9" s="625"/>
      <c r="CZ9" s="626">
        <v>6</v>
      </c>
      <c r="DA9" s="626"/>
      <c r="DB9" s="626"/>
      <c r="DC9" s="626"/>
      <c r="DD9" s="632">
        <v>1839</v>
      </c>
      <c r="DE9" s="624"/>
      <c r="DF9" s="624"/>
      <c r="DG9" s="624"/>
      <c r="DH9" s="624"/>
      <c r="DI9" s="624"/>
      <c r="DJ9" s="624"/>
      <c r="DK9" s="624"/>
      <c r="DL9" s="624"/>
      <c r="DM9" s="624"/>
      <c r="DN9" s="624"/>
      <c r="DO9" s="624"/>
      <c r="DP9" s="625"/>
      <c r="DQ9" s="632">
        <v>1051320</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151787</v>
      </c>
      <c r="BH10" s="624"/>
      <c r="BI10" s="624"/>
      <c r="BJ10" s="624"/>
      <c r="BK10" s="624"/>
      <c r="BL10" s="624"/>
      <c r="BM10" s="624"/>
      <c r="BN10" s="625"/>
      <c r="BO10" s="626">
        <v>2.5</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985409</v>
      </c>
      <c r="S11" s="624"/>
      <c r="T11" s="624"/>
      <c r="U11" s="624"/>
      <c r="V11" s="624"/>
      <c r="W11" s="624"/>
      <c r="X11" s="624"/>
      <c r="Y11" s="625"/>
      <c r="Z11" s="628">
        <v>4.5999999999999996</v>
      </c>
      <c r="AA11" s="629"/>
      <c r="AB11" s="629"/>
      <c r="AC11" s="635"/>
      <c r="AD11" s="632">
        <v>985409</v>
      </c>
      <c r="AE11" s="624"/>
      <c r="AF11" s="624"/>
      <c r="AG11" s="624"/>
      <c r="AH11" s="624"/>
      <c r="AI11" s="624"/>
      <c r="AJ11" s="624"/>
      <c r="AK11" s="625"/>
      <c r="AL11" s="628">
        <v>10.199999999999999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382739</v>
      </c>
      <c r="BH11" s="624"/>
      <c r="BI11" s="624"/>
      <c r="BJ11" s="624"/>
      <c r="BK11" s="624"/>
      <c r="BL11" s="624"/>
      <c r="BM11" s="624"/>
      <c r="BN11" s="625"/>
      <c r="BO11" s="626">
        <v>6.2</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1192263</v>
      </c>
      <c r="CS11" s="624"/>
      <c r="CT11" s="624"/>
      <c r="CU11" s="624"/>
      <c r="CV11" s="624"/>
      <c r="CW11" s="624"/>
      <c r="CX11" s="624"/>
      <c r="CY11" s="625"/>
      <c r="CZ11" s="626">
        <v>6.1</v>
      </c>
      <c r="DA11" s="626"/>
      <c r="DB11" s="626"/>
      <c r="DC11" s="626"/>
      <c r="DD11" s="632">
        <v>707652</v>
      </c>
      <c r="DE11" s="624"/>
      <c r="DF11" s="624"/>
      <c r="DG11" s="624"/>
      <c r="DH11" s="624"/>
      <c r="DI11" s="624"/>
      <c r="DJ11" s="624"/>
      <c r="DK11" s="624"/>
      <c r="DL11" s="624"/>
      <c r="DM11" s="624"/>
      <c r="DN11" s="624"/>
      <c r="DO11" s="624"/>
      <c r="DP11" s="625"/>
      <c r="DQ11" s="632">
        <v>339037</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17488</v>
      </c>
      <c r="S12" s="624"/>
      <c r="T12" s="624"/>
      <c r="U12" s="624"/>
      <c r="V12" s="624"/>
      <c r="W12" s="624"/>
      <c r="X12" s="624"/>
      <c r="Y12" s="625"/>
      <c r="Z12" s="626">
        <v>0.1</v>
      </c>
      <c r="AA12" s="626"/>
      <c r="AB12" s="626"/>
      <c r="AC12" s="626"/>
      <c r="AD12" s="627">
        <v>17488</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3272851</v>
      </c>
      <c r="BH12" s="624"/>
      <c r="BI12" s="624"/>
      <c r="BJ12" s="624"/>
      <c r="BK12" s="624"/>
      <c r="BL12" s="624"/>
      <c r="BM12" s="624"/>
      <c r="BN12" s="625"/>
      <c r="BO12" s="626">
        <v>53.1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237501</v>
      </c>
      <c r="CS12" s="624"/>
      <c r="CT12" s="624"/>
      <c r="CU12" s="624"/>
      <c r="CV12" s="624"/>
      <c r="CW12" s="624"/>
      <c r="CX12" s="624"/>
      <c r="CY12" s="625"/>
      <c r="CZ12" s="626">
        <v>1.2</v>
      </c>
      <c r="DA12" s="626"/>
      <c r="DB12" s="626"/>
      <c r="DC12" s="626"/>
      <c r="DD12" s="632">
        <v>25672</v>
      </c>
      <c r="DE12" s="624"/>
      <c r="DF12" s="624"/>
      <c r="DG12" s="624"/>
      <c r="DH12" s="624"/>
      <c r="DI12" s="624"/>
      <c r="DJ12" s="624"/>
      <c r="DK12" s="624"/>
      <c r="DL12" s="624"/>
      <c r="DM12" s="624"/>
      <c r="DN12" s="624"/>
      <c r="DO12" s="624"/>
      <c r="DP12" s="625"/>
      <c r="DQ12" s="632">
        <v>205755</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3270198</v>
      </c>
      <c r="BH13" s="624"/>
      <c r="BI13" s="624"/>
      <c r="BJ13" s="624"/>
      <c r="BK13" s="624"/>
      <c r="BL13" s="624"/>
      <c r="BM13" s="624"/>
      <c r="BN13" s="625"/>
      <c r="BO13" s="626">
        <v>53.1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1883765</v>
      </c>
      <c r="CS13" s="624"/>
      <c r="CT13" s="624"/>
      <c r="CU13" s="624"/>
      <c r="CV13" s="624"/>
      <c r="CW13" s="624"/>
      <c r="CX13" s="624"/>
      <c r="CY13" s="625"/>
      <c r="CZ13" s="626">
        <v>9.6</v>
      </c>
      <c r="DA13" s="626"/>
      <c r="DB13" s="626"/>
      <c r="DC13" s="626"/>
      <c r="DD13" s="632">
        <v>1283893</v>
      </c>
      <c r="DE13" s="624"/>
      <c r="DF13" s="624"/>
      <c r="DG13" s="624"/>
      <c r="DH13" s="624"/>
      <c r="DI13" s="624"/>
      <c r="DJ13" s="624"/>
      <c r="DK13" s="624"/>
      <c r="DL13" s="624"/>
      <c r="DM13" s="624"/>
      <c r="DN13" s="624"/>
      <c r="DO13" s="624"/>
      <c r="DP13" s="625"/>
      <c r="DQ13" s="632">
        <v>463385</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158529</v>
      </c>
      <c r="BH14" s="624"/>
      <c r="BI14" s="624"/>
      <c r="BJ14" s="624"/>
      <c r="BK14" s="624"/>
      <c r="BL14" s="624"/>
      <c r="BM14" s="624"/>
      <c r="BN14" s="625"/>
      <c r="BO14" s="626">
        <v>2.6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537548</v>
      </c>
      <c r="CS14" s="624"/>
      <c r="CT14" s="624"/>
      <c r="CU14" s="624"/>
      <c r="CV14" s="624"/>
      <c r="CW14" s="624"/>
      <c r="CX14" s="624"/>
      <c r="CY14" s="625"/>
      <c r="CZ14" s="626">
        <v>2.7</v>
      </c>
      <c r="DA14" s="626"/>
      <c r="DB14" s="626"/>
      <c r="DC14" s="626"/>
      <c r="DD14" s="632">
        <v>47793</v>
      </c>
      <c r="DE14" s="624"/>
      <c r="DF14" s="624"/>
      <c r="DG14" s="624"/>
      <c r="DH14" s="624"/>
      <c r="DI14" s="624"/>
      <c r="DJ14" s="624"/>
      <c r="DK14" s="624"/>
      <c r="DL14" s="624"/>
      <c r="DM14" s="624"/>
      <c r="DN14" s="624"/>
      <c r="DO14" s="624"/>
      <c r="DP14" s="625"/>
      <c r="DQ14" s="632">
        <v>507674</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12343</v>
      </c>
      <c r="S15" s="624"/>
      <c r="T15" s="624"/>
      <c r="U15" s="624"/>
      <c r="V15" s="624"/>
      <c r="W15" s="624"/>
      <c r="X15" s="624"/>
      <c r="Y15" s="625"/>
      <c r="Z15" s="626">
        <v>0.1</v>
      </c>
      <c r="AA15" s="626"/>
      <c r="AB15" s="626"/>
      <c r="AC15" s="626"/>
      <c r="AD15" s="627">
        <v>12343</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355966</v>
      </c>
      <c r="BH15" s="624"/>
      <c r="BI15" s="624"/>
      <c r="BJ15" s="624"/>
      <c r="BK15" s="624"/>
      <c r="BL15" s="624"/>
      <c r="BM15" s="624"/>
      <c r="BN15" s="625"/>
      <c r="BO15" s="626">
        <v>5.8</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2544509</v>
      </c>
      <c r="CS15" s="624"/>
      <c r="CT15" s="624"/>
      <c r="CU15" s="624"/>
      <c r="CV15" s="624"/>
      <c r="CW15" s="624"/>
      <c r="CX15" s="624"/>
      <c r="CY15" s="625"/>
      <c r="CZ15" s="626">
        <v>12.9</v>
      </c>
      <c r="DA15" s="626"/>
      <c r="DB15" s="626"/>
      <c r="DC15" s="626"/>
      <c r="DD15" s="632">
        <v>1043325</v>
      </c>
      <c r="DE15" s="624"/>
      <c r="DF15" s="624"/>
      <c r="DG15" s="624"/>
      <c r="DH15" s="624"/>
      <c r="DI15" s="624"/>
      <c r="DJ15" s="624"/>
      <c r="DK15" s="624"/>
      <c r="DL15" s="624"/>
      <c r="DM15" s="624"/>
      <c r="DN15" s="624"/>
      <c r="DO15" s="624"/>
      <c r="DP15" s="625"/>
      <c r="DQ15" s="632">
        <v>1477930</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92604</v>
      </c>
      <c r="S16" s="624"/>
      <c r="T16" s="624"/>
      <c r="U16" s="624"/>
      <c r="V16" s="624"/>
      <c r="W16" s="624"/>
      <c r="X16" s="624"/>
      <c r="Y16" s="625"/>
      <c r="Z16" s="626">
        <v>0.4</v>
      </c>
      <c r="AA16" s="626"/>
      <c r="AB16" s="626"/>
      <c r="AC16" s="626"/>
      <c r="AD16" s="627">
        <v>92604</v>
      </c>
      <c r="AE16" s="627"/>
      <c r="AF16" s="627"/>
      <c r="AG16" s="627"/>
      <c r="AH16" s="627"/>
      <c r="AI16" s="627"/>
      <c r="AJ16" s="627"/>
      <c r="AK16" s="627"/>
      <c r="AL16" s="628">
        <v>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3618</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3618</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229122</v>
      </c>
      <c r="S17" s="624"/>
      <c r="T17" s="624"/>
      <c r="U17" s="624"/>
      <c r="V17" s="624"/>
      <c r="W17" s="624"/>
      <c r="X17" s="624"/>
      <c r="Y17" s="625"/>
      <c r="Z17" s="626">
        <v>1.1000000000000001</v>
      </c>
      <c r="AA17" s="626"/>
      <c r="AB17" s="626"/>
      <c r="AC17" s="626"/>
      <c r="AD17" s="627">
        <v>229122</v>
      </c>
      <c r="AE17" s="627"/>
      <c r="AF17" s="627"/>
      <c r="AG17" s="627"/>
      <c r="AH17" s="627"/>
      <c r="AI17" s="627"/>
      <c r="AJ17" s="627"/>
      <c r="AK17" s="627"/>
      <c r="AL17" s="628">
        <v>2.4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1799559</v>
      </c>
      <c r="CS17" s="624"/>
      <c r="CT17" s="624"/>
      <c r="CU17" s="624"/>
      <c r="CV17" s="624"/>
      <c r="CW17" s="624"/>
      <c r="CX17" s="624"/>
      <c r="CY17" s="625"/>
      <c r="CZ17" s="626">
        <v>9.1</v>
      </c>
      <c r="DA17" s="626"/>
      <c r="DB17" s="626"/>
      <c r="DC17" s="626"/>
      <c r="DD17" s="632" t="s">
        <v>122</v>
      </c>
      <c r="DE17" s="624"/>
      <c r="DF17" s="624"/>
      <c r="DG17" s="624"/>
      <c r="DH17" s="624"/>
      <c r="DI17" s="624"/>
      <c r="DJ17" s="624"/>
      <c r="DK17" s="624"/>
      <c r="DL17" s="624"/>
      <c r="DM17" s="624"/>
      <c r="DN17" s="624"/>
      <c r="DO17" s="624"/>
      <c r="DP17" s="625"/>
      <c r="DQ17" s="632">
        <v>1708057</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57178</v>
      </c>
      <c r="S18" s="624"/>
      <c r="T18" s="624"/>
      <c r="U18" s="624"/>
      <c r="V18" s="624"/>
      <c r="W18" s="624"/>
      <c r="X18" s="624"/>
      <c r="Y18" s="625"/>
      <c r="Z18" s="626">
        <v>0.3</v>
      </c>
      <c r="AA18" s="626"/>
      <c r="AB18" s="626"/>
      <c r="AC18" s="626"/>
      <c r="AD18" s="627">
        <v>57178</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163384</v>
      </c>
      <c r="S19" s="624"/>
      <c r="T19" s="624"/>
      <c r="U19" s="624"/>
      <c r="V19" s="624"/>
      <c r="W19" s="624"/>
      <c r="X19" s="624"/>
      <c r="Y19" s="625"/>
      <c r="Z19" s="626">
        <v>0.8</v>
      </c>
      <c r="AA19" s="626"/>
      <c r="AB19" s="626"/>
      <c r="AC19" s="626"/>
      <c r="AD19" s="627">
        <v>163384</v>
      </c>
      <c r="AE19" s="627"/>
      <c r="AF19" s="627"/>
      <c r="AG19" s="627"/>
      <c r="AH19" s="627"/>
      <c r="AI19" s="627"/>
      <c r="AJ19" s="627"/>
      <c r="AK19" s="627"/>
      <c r="AL19" s="628">
        <v>1.7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3326</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8560</v>
      </c>
      <c r="S20" s="624"/>
      <c r="T20" s="624"/>
      <c r="U20" s="624"/>
      <c r="V20" s="624"/>
      <c r="W20" s="624"/>
      <c r="X20" s="624"/>
      <c r="Y20" s="625"/>
      <c r="Z20" s="626">
        <v>0</v>
      </c>
      <c r="AA20" s="626"/>
      <c r="AB20" s="626"/>
      <c r="AC20" s="626"/>
      <c r="AD20" s="627">
        <v>8560</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3326</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19672017</v>
      </c>
      <c r="CS20" s="624"/>
      <c r="CT20" s="624"/>
      <c r="CU20" s="624"/>
      <c r="CV20" s="624"/>
      <c r="CW20" s="624"/>
      <c r="CX20" s="624"/>
      <c r="CY20" s="625"/>
      <c r="CZ20" s="626">
        <v>100</v>
      </c>
      <c r="DA20" s="626"/>
      <c r="DB20" s="626"/>
      <c r="DC20" s="626"/>
      <c r="DD20" s="632">
        <v>3586498</v>
      </c>
      <c r="DE20" s="624"/>
      <c r="DF20" s="624"/>
      <c r="DG20" s="624"/>
      <c r="DH20" s="624"/>
      <c r="DI20" s="624"/>
      <c r="DJ20" s="624"/>
      <c r="DK20" s="624"/>
      <c r="DL20" s="624"/>
      <c r="DM20" s="624"/>
      <c r="DN20" s="624"/>
      <c r="DO20" s="624"/>
      <c r="DP20" s="625"/>
      <c r="DQ20" s="632">
        <v>11586219</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2268696</v>
      </c>
      <c r="S21" s="624"/>
      <c r="T21" s="624"/>
      <c r="U21" s="624"/>
      <c r="V21" s="624"/>
      <c r="W21" s="624"/>
      <c r="X21" s="624"/>
      <c r="Y21" s="625"/>
      <c r="Z21" s="626">
        <v>10.5</v>
      </c>
      <c r="AA21" s="626"/>
      <c r="AB21" s="626"/>
      <c r="AC21" s="626"/>
      <c r="AD21" s="627">
        <v>1955652</v>
      </c>
      <c r="AE21" s="627"/>
      <c r="AF21" s="627"/>
      <c r="AG21" s="627"/>
      <c r="AH21" s="627"/>
      <c r="AI21" s="627"/>
      <c r="AJ21" s="627"/>
      <c r="AK21" s="627"/>
      <c r="AL21" s="628">
        <v>20.2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3326</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1955652</v>
      </c>
      <c r="S22" s="624"/>
      <c r="T22" s="624"/>
      <c r="U22" s="624"/>
      <c r="V22" s="624"/>
      <c r="W22" s="624"/>
      <c r="X22" s="624"/>
      <c r="Y22" s="625"/>
      <c r="Z22" s="626">
        <v>9.1</v>
      </c>
      <c r="AA22" s="626"/>
      <c r="AB22" s="626"/>
      <c r="AC22" s="626"/>
      <c r="AD22" s="627">
        <v>1955652</v>
      </c>
      <c r="AE22" s="627"/>
      <c r="AF22" s="627"/>
      <c r="AG22" s="627"/>
      <c r="AH22" s="627"/>
      <c r="AI22" s="627"/>
      <c r="AJ22" s="627"/>
      <c r="AK22" s="627"/>
      <c r="AL22" s="628">
        <v>20.2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313044</v>
      </c>
      <c r="S23" s="624"/>
      <c r="T23" s="624"/>
      <c r="U23" s="624"/>
      <c r="V23" s="624"/>
      <c r="W23" s="624"/>
      <c r="X23" s="624"/>
      <c r="Y23" s="625"/>
      <c r="Z23" s="626">
        <v>1.5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9259470</v>
      </c>
      <c r="CS24" s="613"/>
      <c r="CT24" s="613"/>
      <c r="CU24" s="613"/>
      <c r="CV24" s="613"/>
      <c r="CW24" s="613"/>
      <c r="CX24" s="613"/>
      <c r="CY24" s="614"/>
      <c r="CZ24" s="617">
        <v>47.1</v>
      </c>
      <c r="DA24" s="618"/>
      <c r="DB24" s="618"/>
      <c r="DC24" s="634"/>
      <c r="DD24" s="653">
        <v>5691226</v>
      </c>
      <c r="DE24" s="613"/>
      <c r="DF24" s="613"/>
      <c r="DG24" s="613"/>
      <c r="DH24" s="613"/>
      <c r="DI24" s="613"/>
      <c r="DJ24" s="613"/>
      <c r="DK24" s="614"/>
      <c r="DL24" s="653">
        <v>5198683</v>
      </c>
      <c r="DM24" s="613"/>
      <c r="DN24" s="613"/>
      <c r="DO24" s="613"/>
      <c r="DP24" s="613"/>
      <c r="DQ24" s="613"/>
      <c r="DR24" s="613"/>
      <c r="DS24" s="613"/>
      <c r="DT24" s="613"/>
      <c r="DU24" s="613"/>
      <c r="DV24" s="614"/>
      <c r="DW24" s="617">
        <v>53.5</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9942799</v>
      </c>
      <c r="S25" s="624"/>
      <c r="T25" s="624"/>
      <c r="U25" s="624"/>
      <c r="V25" s="624"/>
      <c r="W25" s="624"/>
      <c r="X25" s="624"/>
      <c r="Y25" s="625"/>
      <c r="Z25" s="626">
        <v>46.2</v>
      </c>
      <c r="AA25" s="626"/>
      <c r="AB25" s="626"/>
      <c r="AC25" s="626"/>
      <c r="AD25" s="627">
        <v>9629755</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2298586</v>
      </c>
      <c r="CS25" s="656"/>
      <c r="CT25" s="656"/>
      <c r="CU25" s="656"/>
      <c r="CV25" s="656"/>
      <c r="CW25" s="656"/>
      <c r="CX25" s="656"/>
      <c r="CY25" s="657"/>
      <c r="CZ25" s="628">
        <v>11.7</v>
      </c>
      <c r="DA25" s="654"/>
      <c r="DB25" s="654"/>
      <c r="DC25" s="658"/>
      <c r="DD25" s="632">
        <v>2170398</v>
      </c>
      <c r="DE25" s="656"/>
      <c r="DF25" s="656"/>
      <c r="DG25" s="656"/>
      <c r="DH25" s="656"/>
      <c r="DI25" s="656"/>
      <c r="DJ25" s="656"/>
      <c r="DK25" s="657"/>
      <c r="DL25" s="632">
        <v>2149492</v>
      </c>
      <c r="DM25" s="656"/>
      <c r="DN25" s="656"/>
      <c r="DO25" s="656"/>
      <c r="DP25" s="656"/>
      <c r="DQ25" s="656"/>
      <c r="DR25" s="656"/>
      <c r="DS25" s="656"/>
      <c r="DT25" s="656"/>
      <c r="DU25" s="656"/>
      <c r="DV25" s="657"/>
      <c r="DW25" s="628">
        <v>22.1</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3580</v>
      </c>
      <c r="S26" s="624"/>
      <c r="T26" s="624"/>
      <c r="U26" s="624"/>
      <c r="V26" s="624"/>
      <c r="W26" s="624"/>
      <c r="X26" s="624"/>
      <c r="Y26" s="625"/>
      <c r="Z26" s="626">
        <v>0</v>
      </c>
      <c r="AA26" s="626"/>
      <c r="AB26" s="626"/>
      <c r="AC26" s="626"/>
      <c r="AD26" s="627">
        <v>3580</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1210683</v>
      </c>
      <c r="CS26" s="624"/>
      <c r="CT26" s="624"/>
      <c r="CU26" s="624"/>
      <c r="CV26" s="624"/>
      <c r="CW26" s="624"/>
      <c r="CX26" s="624"/>
      <c r="CY26" s="625"/>
      <c r="CZ26" s="628">
        <v>6.2</v>
      </c>
      <c r="DA26" s="654"/>
      <c r="DB26" s="654"/>
      <c r="DC26" s="658"/>
      <c r="DD26" s="632">
        <v>1151498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112926</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6158908</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5161325</v>
      </c>
      <c r="CS27" s="656"/>
      <c r="CT27" s="656"/>
      <c r="CU27" s="656"/>
      <c r="CV27" s="656"/>
      <c r="CW27" s="656"/>
      <c r="CX27" s="656"/>
      <c r="CY27" s="657"/>
      <c r="CZ27" s="628">
        <v>26.2</v>
      </c>
      <c r="DA27" s="654"/>
      <c r="DB27" s="654"/>
      <c r="DC27" s="658"/>
      <c r="DD27" s="632">
        <v>1812771</v>
      </c>
      <c r="DE27" s="656"/>
      <c r="DF27" s="656"/>
      <c r="DG27" s="656"/>
      <c r="DH27" s="656"/>
      <c r="DI27" s="656"/>
      <c r="DJ27" s="656"/>
      <c r="DK27" s="657"/>
      <c r="DL27" s="632">
        <v>1346601</v>
      </c>
      <c r="DM27" s="656"/>
      <c r="DN27" s="656"/>
      <c r="DO27" s="656"/>
      <c r="DP27" s="656"/>
      <c r="DQ27" s="656"/>
      <c r="DR27" s="656"/>
      <c r="DS27" s="656"/>
      <c r="DT27" s="656"/>
      <c r="DU27" s="656"/>
      <c r="DV27" s="657"/>
      <c r="DW27" s="628">
        <v>13.9</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190587</v>
      </c>
      <c r="S28" s="624"/>
      <c r="T28" s="624"/>
      <c r="U28" s="624"/>
      <c r="V28" s="624"/>
      <c r="W28" s="624"/>
      <c r="X28" s="624"/>
      <c r="Y28" s="625"/>
      <c r="Z28" s="626">
        <v>0.9</v>
      </c>
      <c r="AA28" s="626"/>
      <c r="AB28" s="626"/>
      <c r="AC28" s="626"/>
      <c r="AD28" s="627">
        <v>8490</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1799559</v>
      </c>
      <c r="CS28" s="624"/>
      <c r="CT28" s="624"/>
      <c r="CU28" s="624"/>
      <c r="CV28" s="624"/>
      <c r="CW28" s="624"/>
      <c r="CX28" s="624"/>
      <c r="CY28" s="625"/>
      <c r="CZ28" s="628">
        <v>9.1</v>
      </c>
      <c r="DA28" s="654"/>
      <c r="DB28" s="654"/>
      <c r="DC28" s="658"/>
      <c r="DD28" s="632">
        <v>1708057</v>
      </c>
      <c r="DE28" s="624"/>
      <c r="DF28" s="624"/>
      <c r="DG28" s="624"/>
      <c r="DH28" s="624"/>
      <c r="DI28" s="624"/>
      <c r="DJ28" s="624"/>
      <c r="DK28" s="625"/>
      <c r="DL28" s="632">
        <v>1702590</v>
      </c>
      <c r="DM28" s="624"/>
      <c r="DN28" s="624"/>
      <c r="DO28" s="624"/>
      <c r="DP28" s="624"/>
      <c r="DQ28" s="624"/>
      <c r="DR28" s="624"/>
      <c r="DS28" s="624"/>
      <c r="DT28" s="624"/>
      <c r="DU28" s="624"/>
      <c r="DV28" s="625"/>
      <c r="DW28" s="628">
        <v>17.5</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69358</v>
      </c>
      <c r="S29" s="624"/>
      <c r="T29" s="624"/>
      <c r="U29" s="624"/>
      <c r="V29" s="624"/>
      <c r="W29" s="624"/>
      <c r="X29" s="624"/>
      <c r="Y29" s="625"/>
      <c r="Z29" s="626">
        <v>0.3</v>
      </c>
      <c r="AA29" s="626"/>
      <c r="AB29" s="626"/>
      <c r="AC29" s="626"/>
      <c r="AD29" s="627">
        <v>391</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1799559</v>
      </c>
      <c r="CS29" s="656"/>
      <c r="CT29" s="656"/>
      <c r="CU29" s="656"/>
      <c r="CV29" s="656"/>
      <c r="CW29" s="656"/>
      <c r="CX29" s="656"/>
      <c r="CY29" s="657"/>
      <c r="CZ29" s="628">
        <v>9.1</v>
      </c>
      <c r="DA29" s="654"/>
      <c r="DB29" s="654"/>
      <c r="DC29" s="658"/>
      <c r="DD29" s="632">
        <v>1708057</v>
      </c>
      <c r="DE29" s="656"/>
      <c r="DF29" s="656"/>
      <c r="DG29" s="656"/>
      <c r="DH29" s="656"/>
      <c r="DI29" s="656"/>
      <c r="DJ29" s="656"/>
      <c r="DK29" s="657"/>
      <c r="DL29" s="632">
        <v>1702590</v>
      </c>
      <c r="DM29" s="656"/>
      <c r="DN29" s="656"/>
      <c r="DO29" s="656"/>
      <c r="DP29" s="656"/>
      <c r="DQ29" s="656"/>
      <c r="DR29" s="656"/>
      <c r="DS29" s="656"/>
      <c r="DT29" s="656"/>
      <c r="DU29" s="656"/>
      <c r="DV29" s="657"/>
      <c r="DW29" s="628">
        <v>17.5</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4335546</v>
      </c>
      <c r="S30" s="624"/>
      <c r="T30" s="624"/>
      <c r="U30" s="624"/>
      <c r="V30" s="624"/>
      <c r="W30" s="624"/>
      <c r="X30" s="624"/>
      <c r="Y30" s="625"/>
      <c r="Z30" s="626">
        <v>20.100000000000001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1747392</v>
      </c>
      <c r="CS30" s="624"/>
      <c r="CT30" s="624"/>
      <c r="CU30" s="624"/>
      <c r="CV30" s="624"/>
      <c r="CW30" s="624"/>
      <c r="CX30" s="624"/>
      <c r="CY30" s="625"/>
      <c r="CZ30" s="628">
        <v>8.9</v>
      </c>
      <c r="DA30" s="654"/>
      <c r="DB30" s="654"/>
      <c r="DC30" s="658"/>
      <c r="DD30" s="632">
        <v>1661071</v>
      </c>
      <c r="DE30" s="624"/>
      <c r="DF30" s="624"/>
      <c r="DG30" s="624"/>
      <c r="DH30" s="624"/>
      <c r="DI30" s="624"/>
      <c r="DJ30" s="624"/>
      <c r="DK30" s="625"/>
      <c r="DL30" s="632">
        <v>1655604</v>
      </c>
      <c r="DM30" s="624"/>
      <c r="DN30" s="624"/>
      <c r="DO30" s="624"/>
      <c r="DP30" s="624"/>
      <c r="DQ30" s="624"/>
      <c r="DR30" s="624"/>
      <c r="DS30" s="624"/>
      <c r="DT30" s="624"/>
      <c r="DU30" s="624"/>
      <c r="DV30" s="625"/>
      <c r="DW30" s="628">
        <v>17.100000000000001</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99.3</v>
      </c>
      <c r="BH31" s="667"/>
      <c r="BI31" s="667"/>
      <c r="BJ31" s="667"/>
      <c r="BK31" s="667"/>
      <c r="BL31" s="667"/>
      <c r="BM31" s="618">
        <v>97.7</v>
      </c>
      <c r="BN31" s="667"/>
      <c r="BO31" s="667"/>
      <c r="BP31" s="667"/>
      <c r="BQ31" s="668"/>
      <c r="BR31" s="679">
        <v>99.3</v>
      </c>
      <c r="BS31" s="667"/>
      <c r="BT31" s="667"/>
      <c r="BU31" s="667"/>
      <c r="BV31" s="667"/>
      <c r="BW31" s="667"/>
      <c r="BX31" s="618">
        <v>97.6</v>
      </c>
      <c r="BY31" s="667"/>
      <c r="BZ31" s="667"/>
      <c r="CA31" s="667"/>
      <c r="CB31" s="668"/>
      <c r="CD31" s="661"/>
      <c r="CE31" s="662"/>
      <c r="CF31" s="620" t="s">
        <v>300</v>
      </c>
      <c r="CG31" s="621"/>
      <c r="CH31" s="621"/>
      <c r="CI31" s="621"/>
      <c r="CJ31" s="621"/>
      <c r="CK31" s="621"/>
      <c r="CL31" s="621"/>
      <c r="CM31" s="621"/>
      <c r="CN31" s="621"/>
      <c r="CO31" s="621"/>
      <c r="CP31" s="621"/>
      <c r="CQ31" s="622"/>
      <c r="CR31" s="623">
        <v>52167</v>
      </c>
      <c r="CS31" s="656"/>
      <c r="CT31" s="656"/>
      <c r="CU31" s="656"/>
      <c r="CV31" s="656"/>
      <c r="CW31" s="656"/>
      <c r="CX31" s="656"/>
      <c r="CY31" s="657"/>
      <c r="CZ31" s="628">
        <v>0.3</v>
      </c>
      <c r="DA31" s="654"/>
      <c r="DB31" s="654"/>
      <c r="DC31" s="658"/>
      <c r="DD31" s="632">
        <v>46986</v>
      </c>
      <c r="DE31" s="656"/>
      <c r="DF31" s="656"/>
      <c r="DG31" s="656"/>
      <c r="DH31" s="656"/>
      <c r="DI31" s="656"/>
      <c r="DJ31" s="656"/>
      <c r="DK31" s="657"/>
      <c r="DL31" s="632">
        <v>46986</v>
      </c>
      <c r="DM31" s="656"/>
      <c r="DN31" s="656"/>
      <c r="DO31" s="656"/>
      <c r="DP31" s="656"/>
      <c r="DQ31" s="656"/>
      <c r="DR31" s="656"/>
      <c r="DS31" s="656"/>
      <c r="DT31" s="656"/>
      <c r="DU31" s="656"/>
      <c r="DV31" s="657"/>
      <c r="DW31" s="628">
        <v>0.5</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2054201</v>
      </c>
      <c r="S32" s="624"/>
      <c r="T32" s="624"/>
      <c r="U32" s="624"/>
      <c r="V32" s="624"/>
      <c r="W32" s="624"/>
      <c r="X32" s="624"/>
      <c r="Y32" s="625"/>
      <c r="Z32" s="626">
        <v>9.5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v>
      </c>
      <c r="BH32" s="656"/>
      <c r="BI32" s="656"/>
      <c r="BJ32" s="656"/>
      <c r="BK32" s="656"/>
      <c r="BL32" s="656"/>
      <c r="BM32" s="629">
        <v>96.4</v>
      </c>
      <c r="BN32" s="656"/>
      <c r="BO32" s="656"/>
      <c r="BP32" s="656"/>
      <c r="BQ32" s="678"/>
      <c r="BR32" s="680">
        <v>98.9</v>
      </c>
      <c r="BS32" s="656"/>
      <c r="BT32" s="656"/>
      <c r="BU32" s="656"/>
      <c r="BV32" s="656"/>
      <c r="BW32" s="656"/>
      <c r="BX32" s="629">
        <v>96.3</v>
      </c>
      <c r="BY32" s="656"/>
      <c r="BZ32" s="656"/>
      <c r="CA32" s="656"/>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106425</v>
      </c>
      <c r="S33" s="624"/>
      <c r="T33" s="624"/>
      <c r="U33" s="624"/>
      <c r="V33" s="624"/>
      <c r="W33" s="624"/>
      <c r="X33" s="624"/>
      <c r="Y33" s="625"/>
      <c r="Z33" s="626">
        <v>0.5</v>
      </c>
      <c r="AA33" s="626"/>
      <c r="AB33" s="626"/>
      <c r="AC33" s="626"/>
      <c r="AD33" s="627">
        <v>23962</v>
      </c>
      <c r="AE33" s="627"/>
      <c r="AF33" s="627"/>
      <c r="AG33" s="627"/>
      <c r="AH33" s="627"/>
      <c r="AI33" s="627"/>
      <c r="AJ33" s="627"/>
      <c r="AK33" s="627"/>
      <c r="AL33" s="628">
        <v>0.2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99.5</v>
      </c>
      <c r="BH33" s="682"/>
      <c r="BI33" s="682"/>
      <c r="BJ33" s="682"/>
      <c r="BK33" s="682"/>
      <c r="BL33" s="682"/>
      <c r="BM33" s="683">
        <v>98.5</v>
      </c>
      <c r="BN33" s="682"/>
      <c r="BO33" s="682"/>
      <c r="BP33" s="682"/>
      <c r="BQ33" s="684"/>
      <c r="BR33" s="681">
        <v>99.5</v>
      </c>
      <c r="BS33" s="682"/>
      <c r="BT33" s="682"/>
      <c r="BU33" s="682"/>
      <c r="BV33" s="682"/>
      <c r="BW33" s="682"/>
      <c r="BX33" s="683">
        <v>98.4</v>
      </c>
      <c r="BY33" s="682"/>
      <c r="BZ33" s="682"/>
      <c r="CA33" s="682"/>
      <c r="CB33" s="684"/>
      <c r="CD33" s="620" t="s">
        <v>307</v>
      </c>
      <c r="CE33" s="621"/>
      <c r="CF33" s="621"/>
      <c r="CG33" s="621"/>
      <c r="CH33" s="621"/>
      <c r="CI33" s="621"/>
      <c r="CJ33" s="621"/>
      <c r="CK33" s="621"/>
      <c r="CL33" s="621"/>
      <c r="CM33" s="621"/>
      <c r="CN33" s="621"/>
      <c r="CO33" s="621"/>
      <c r="CP33" s="621"/>
      <c r="CQ33" s="622"/>
      <c r="CR33" s="623">
        <v>6822431</v>
      </c>
      <c r="CS33" s="656"/>
      <c r="CT33" s="656"/>
      <c r="CU33" s="656"/>
      <c r="CV33" s="656"/>
      <c r="CW33" s="656"/>
      <c r="CX33" s="656"/>
      <c r="CY33" s="657"/>
      <c r="CZ33" s="628">
        <v>34.700000000000003</v>
      </c>
      <c r="DA33" s="654"/>
      <c r="DB33" s="654"/>
      <c r="DC33" s="658"/>
      <c r="DD33" s="632">
        <v>5545650</v>
      </c>
      <c r="DE33" s="656"/>
      <c r="DF33" s="656"/>
      <c r="DG33" s="656"/>
      <c r="DH33" s="656"/>
      <c r="DI33" s="656"/>
      <c r="DJ33" s="656"/>
      <c r="DK33" s="657"/>
      <c r="DL33" s="632">
        <v>3591245</v>
      </c>
      <c r="DM33" s="656"/>
      <c r="DN33" s="656"/>
      <c r="DO33" s="656"/>
      <c r="DP33" s="656"/>
      <c r="DQ33" s="656"/>
      <c r="DR33" s="656"/>
      <c r="DS33" s="656"/>
      <c r="DT33" s="656"/>
      <c r="DU33" s="656"/>
      <c r="DV33" s="657"/>
      <c r="DW33" s="628">
        <v>37</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808237</v>
      </c>
      <c r="S34" s="624"/>
      <c r="T34" s="624"/>
      <c r="U34" s="624"/>
      <c r="V34" s="624"/>
      <c r="W34" s="624"/>
      <c r="X34" s="624"/>
      <c r="Y34" s="625"/>
      <c r="Z34" s="626">
        <v>3.8</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2713151</v>
      </c>
      <c r="CS34" s="624"/>
      <c r="CT34" s="624"/>
      <c r="CU34" s="624"/>
      <c r="CV34" s="624"/>
      <c r="CW34" s="624"/>
      <c r="CX34" s="624"/>
      <c r="CY34" s="625"/>
      <c r="CZ34" s="628">
        <v>13.8</v>
      </c>
      <c r="DA34" s="654"/>
      <c r="DB34" s="654"/>
      <c r="DC34" s="658"/>
      <c r="DD34" s="632">
        <v>2001825</v>
      </c>
      <c r="DE34" s="624"/>
      <c r="DF34" s="624"/>
      <c r="DG34" s="624"/>
      <c r="DH34" s="624"/>
      <c r="DI34" s="624"/>
      <c r="DJ34" s="624"/>
      <c r="DK34" s="625"/>
      <c r="DL34" s="632">
        <v>1424746</v>
      </c>
      <c r="DM34" s="624"/>
      <c r="DN34" s="624"/>
      <c r="DO34" s="624"/>
      <c r="DP34" s="624"/>
      <c r="DQ34" s="624"/>
      <c r="DR34" s="624"/>
      <c r="DS34" s="624"/>
      <c r="DT34" s="624"/>
      <c r="DU34" s="624"/>
      <c r="DV34" s="625"/>
      <c r="DW34" s="628">
        <v>14.7</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745806</v>
      </c>
      <c r="S35" s="624"/>
      <c r="T35" s="624"/>
      <c r="U35" s="624"/>
      <c r="V35" s="624"/>
      <c r="W35" s="624"/>
      <c r="X35" s="624"/>
      <c r="Y35" s="625"/>
      <c r="Z35" s="626">
        <v>3.5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239141</v>
      </c>
      <c r="CS35" s="656"/>
      <c r="CT35" s="656"/>
      <c r="CU35" s="656"/>
      <c r="CV35" s="656"/>
      <c r="CW35" s="656"/>
      <c r="CX35" s="656"/>
      <c r="CY35" s="657"/>
      <c r="CZ35" s="628">
        <v>1.2</v>
      </c>
      <c r="DA35" s="654"/>
      <c r="DB35" s="654"/>
      <c r="DC35" s="658"/>
      <c r="DD35" s="632">
        <v>185511</v>
      </c>
      <c r="DE35" s="656"/>
      <c r="DF35" s="656"/>
      <c r="DG35" s="656"/>
      <c r="DH35" s="656"/>
      <c r="DI35" s="656"/>
      <c r="DJ35" s="656"/>
      <c r="DK35" s="657"/>
      <c r="DL35" s="632">
        <v>173179</v>
      </c>
      <c r="DM35" s="656"/>
      <c r="DN35" s="656"/>
      <c r="DO35" s="656"/>
      <c r="DP35" s="656"/>
      <c r="DQ35" s="656"/>
      <c r="DR35" s="656"/>
      <c r="DS35" s="656"/>
      <c r="DT35" s="656"/>
      <c r="DU35" s="656"/>
      <c r="DV35" s="657"/>
      <c r="DW35" s="628">
        <v>1.8</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1519204</v>
      </c>
      <c r="S36" s="624"/>
      <c r="T36" s="624"/>
      <c r="U36" s="624"/>
      <c r="V36" s="624"/>
      <c r="W36" s="624"/>
      <c r="X36" s="624"/>
      <c r="Y36" s="625"/>
      <c r="Z36" s="626">
        <v>7.1</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1581855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103033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1796294</v>
      </c>
      <c r="CS36" s="624"/>
      <c r="CT36" s="624"/>
      <c r="CU36" s="624"/>
      <c r="CV36" s="624"/>
      <c r="CW36" s="624"/>
      <c r="CX36" s="624"/>
      <c r="CY36" s="625"/>
      <c r="CZ36" s="628">
        <v>9.1</v>
      </c>
      <c r="DA36" s="654"/>
      <c r="DB36" s="654"/>
      <c r="DC36" s="658"/>
      <c r="DD36" s="632">
        <v>1518841</v>
      </c>
      <c r="DE36" s="624"/>
      <c r="DF36" s="624"/>
      <c r="DG36" s="624"/>
      <c r="DH36" s="624"/>
      <c r="DI36" s="624"/>
      <c r="DJ36" s="624"/>
      <c r="DK36" s="625"/>
      <c r="DL36" s="632">
        <v>973524</v>
      </c>
      <c r="DM36" s="624"/>
      <c r="DN36" s="624"/>
      <c r="DO36" s="624"/>
      <c r="DP36" s="624"/>
      <c r="DQ36" s="624"/>
      <c r="DR36" s="624"/>
      <c r="DS36" s="624"/>
      <c r="DT36" s="624"/>
      <c r="DU36" s="624"/>
      <c r="DV36" s="625"/>
      <c r="DW36" s="628">
        <v>10</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157970</v>
      </c>
      <c r="S37" s="624"/>
      <c r="T37" s="624"/>
      <c r="U37" s="624"/>
      <c r="V37" s="624"/>
      <c r="W37" s="624"/>
      <c r="X37" s="624"/>
      <c r="Y37" s="625"/>
      <c r="Z37" s="626">
        <v>0.7</v>
      </c>
      <c r="AA37" s="626"/>
      <c r="AB37" s="626"/>
      <c r="AC37" s="626"/>
      <c r="AD37" s="627">
        <v>1797</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239427</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94229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776716</v>
      </c>
      <c r="CS37" s="656"/>
      <c r="CT37" s="656"/>
      <c r="CU37" s="656"/>
      <c r="CV37" s="656"/>
      <c r="CW37" s="656"/>
      <c r="CX37" s="656"/>
      <c r="CY37" s="657"/>
      <c r="CZ37" s="628">
        <v>3.9</v>
      </c>
      <c r="DA37" s="654"/>
      <c r="DB37" s="654"/>
      <c r="DC37" s="658"/>
      <c r="DD37" s="632">
        <v>776716</v>
      </c>
      <c r="DE37" s="656"/>
      <c r="DF37" s="656"/>
      <c r="DG37" s="656"/>
      <c r="DH37" s="656"/>
      <c r="DI37" s="656"/>
      <c r="DJ37" s="656"/>
      <c r="DK37" s="657"/>
      <c r="DL37" s="632">
        <v>650584</v>
      </c>
      <c r="DM37" s="656"/>
      <c r="DN37" s="656"/>
      <c r="DO37" s="656"/>
      <c r="DP37" s="656"/>
      <c r="DQ37" s="656"/>
      <c r="DR37" s="656"/>
      <c r="DS37" s="656"/>
      <c r="DT37" s="656"/>
      <c r="DU37" s="656"/>
      <c r="DV37" s="657"/>
      <c r="DW37" s="628">
        <v>6.7</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1483801</v>
      </c>
      <c r="S38" s="624"/>
      <c r="T38" s="624"/>
      <c r="U38" s="624"/>
      <c r="V38" s="624"/>
      <c r="W38" s="624"/>
      <c r="X38" s="624"/>
      <c r="Y38" s="625"/>
      <c r="Z38" s="626">
        <v>6.9</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t="s">
        <v>122</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3596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1342428</v>
      </c>
      <c r="CS38" s="624"/>
      <c r="CT38" s="624"/>
      <c r="CU38" s="624"/>
      <c r="CV38" s="624"/>
      <c r="CW38" s="624"/>
      <c r="CX38" s="624"/>
      <c r="CY38" s="625"/>
      <c r="CZ38" s="628">
        <v>6.8</v>
      </c>
      <c r="DA38" s="654"/>
      <c r="DB38" s="654"/>
      <c r="DC38" s="658"/>
      <c r="DD38" s="632">
        <v>1110069</v>
      </c>
      <c r="DE38" s="624"/>
      <c r="DF38" s="624"/>
      <c r="DG38" s="624"/>
      <c r="DH38" s="624"/>
      <c r="DI38" s="624"/>
      <c r="DJ38" s="624"/>
      <c r="DK38" s="625"/>
      <c r="DL38" s="632">
        <v>991170</v>
      </c>
      <c r="DM38" s="624"/>
      <c r="DN38" s="624"/>
      <c r="DO38" s="624"/>
      <c r="DP38" s="624"/>
      <c r="DQ38" s="624"/>
      <c r="DR38" s="624"/>
      <c r="DS38" s="624"/>
      <c r="DT38" s="624"/>
      <c r="DU38" s="624"/>
      <c r="DV38" s="625"/>
      <c r="DW38" s="628">
        <v>10.199999999999999</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5551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550294</v>
      </c>
      <c r="CS39" s="656"/>
      <c r="CT39" s="656"/>
      <c r="CU39" s="656"/>
      <c r="CV39" s="656"/>
      <c r="CW39" s="656"/>
      <c r="CX39" s="656"/>
      <c r="CY39" s="657"/>
      <c r="CZ39" s="628">
        <v>2.8</v>
      </c>
      <c r="DA39" s="654"/>
      <c r="DB39" s="654"/>
      <c r="DC39" s="658"/>
      <c r="DD39" s="632">
        <v>548281</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40601</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114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181123</v>
      </c>
      <c r="CS40" s="624"/>
      <c r="CT40" s="624"/>
      <c r="CU40" s="624"/>
      <c r="CV40" s="624"/>
      <c r="CW40" s="624"/>
      <c r="CX40" s="624"/>
      <c r="CY40" s="625"/>
      <c r="CZ40" s="628">
        <v>0.9</v>
      </c>
      <c r="DA40" s="654"/>
      <c r="DB40" s="654"/>
      <c r="DC40" s="658"/>
      <c r="DD40" s="632">
        <v>181123</v>
      </c>
      <c r="DE40" s="624"/>
      <c r="DF40" s="624"/>
      <c r="DG40" s="624"/>
      <c r="DH40" s="624"/>
      <c r="DI40" s="624"/>
      <c r="DJ40" s="624"/>
      <c r="DK40" s="625"/>
      <c r="DL40" s="632">
        <v>28626</v>
      </c>
      <c r="DM40" s="624"/>
      <c r="DN40" s="624"/>
      <c r="DO40" s="624"/>
      <c r="DP40" s="624"/>
      <c r="DQ40" s="624"/>
      <c r="DR40" s="624"/>
      <c r="DS40" s="624"/>
      <c r="DT40" s="624"/>
      <c r="DU40" s="624"/>
      <c r="DV40" s="625"/>
      <c r="DW40" s="628">
        <v>0.3</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21530440</v>
      </c>
      <c r="S41" s="696"/>
      <c r="T41" s="696"/>
      <c r="U41" s="696"/>
      <c r="V41" s="696"/>
      <c r="W41" s="696"/>
      <c r="X41" s="696"/>
      <c r="Y41" s="700"/>
      <c r="Z41" s="701">
        <v>100</v>
      </c>
      <c r="AA41" s="701"/>
      <c r="AB41" s="701"/>
      <c r="AC41" s="701"/>
      <c r="AD41" s="702">
        <v>9667975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331267</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1011161</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356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3590116</v>
      </c>
      <c r="CS42" s="656"/>
      <c r="CT42" s="656"/>
      <c r="CU42" s="656"/>
      <c r="CV42" s="656"/>
      <c r="CW42" s="656"/>
      <c r="CX42" s="656"/>
      <c r="CY42" s="657"/>
      <c r="CZ42" s="628">
        <v>18.2</v>
      </c>
      <c r="DA42" s="654"/>
      <c r="DB42" s="654"/>
      <c r="DC42" s="658"/>
      <c r="DD42" s="632">
        <v>349343</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1024</v>
      </c>
      <c r="CS43" s="656"/>
      <c r="CT43" s="656"/>
      <c r="CU43" s="656"/>
      <c r="CV43" s="656"/>
      <c r="CW43" s="656"/>
      <c r="CX43" s="656"/>
      <c r="CY43" s="657"/>
      <c r="CZ43" s="628">
        <v>0</v>
      </c>
      <c r="DA43" s="654"/>
      <c r="DB43" s="654"/>
      <c r="DC43" s="658"/>
      <c r="DD43" s="632">
        <v>105</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3586498</v>
      </c>
      <c r="CS44" s="624"/>
      <c r="CT44" s="624"/>
      <c r="CU44" s="624"/>
      <c r="CV44" s="624"/>
      <c r="CW44" s="624"/>
      <c r="CX44" s="624"/>
      <c r="CY44" s="625"/>
      <c r="CZ44" s="628">
        <v>18.2</v>
      </c>
      <c r="DA44" s="629"/>
      <c r="DB44" s="629"/>
      <c r="DC44" s="635"/>
      <c r="DD44" s="632">
        <v>345725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2704048</v>
      </c>
      <c r="CS45" s="656"/>
      <c r="CT45" s="656"/>
      <c r="CU45" s="656"/>
      <c r="CV45" s="656"/>
      <c r="CW45" s="656"/>
      <c r="CX45" s="656"/>
      <c r="CY45" s="657"/>
      <c r="CZ45" s="628">
        <v>13.7</v>
      </c>
      <c r="DA45" s="654"/>
      <c r="DB45" s="654"/>
      <c r="DC45" s="658"/>
      <c r="DD45" s="632">
        <v>81595</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865793</v>
      </c>
      <c r="CS46" s="624"/>
      <c r="CT46" s="624"/>
      <c r="CU46" s="624"/>
      <c r="CV46" s="624"/>
      <c r="CW46" s="624"/>
      <c r="CX46" s="624"/>
      <c r="CY46" s="625"/>
      <c r="CZ46" s="628">
        <v>4.4000000000000004</v>
      </c>
      <c r="DA46" s="629"/>
      <c r="DB46" s="629"/>
      <c r="DC46" s="635"/>
      <c r="DD46" s="632">
        <v>260323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3618</v>
      </c>
      <c r="CS47" s="656"/>
      <c r="CT47" s="656"/>
      <c r="CU47" s="656"/>
      <c r="CV47" s="656"/>
      <c r="CW47" s="656"/>
      <c r="CX47" s="656"/>
      <c r="CY47" s="657"/>
      <c r="CZ47" s="628">
        <v>0</v>
      </c>
      <c r="DA47" s="654"/>
      <c r="DB47" s="654"/>
      <c r="DC47" s="658"/>
      <c r="DD47" s="632">
        <v>3618</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19672017</v>
      </c>
      <c r="CS49" s="682"/>
      <c r="CT49" s="682"/>
      <c r="CU49" s="682"/>
      <c r="CV49" s="682"/>
      <c r="CW49" s="682"/>
      <c r="CX49" s="682"/>
      <c r="CY49" s="711"/>
      <c r="CZ49" s="703">
        <v>100</v>
      </c>
      <c r="DA49" s="712"/>
      <c r="DB49" s="712"/>
      <c r="DC49" s="713"/>
      <c r="DD49" s="714">
        <v>11586219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JBKe1GBTBi0yqoI6zQebfagtF/H04LH3BT3DtzkPIyrlnvi02XmiczcU5d+qHcSvlS9/JVF2CNRWlKMznSfeew==" saltValue="Xw33SPh3TWYHSVhp/nM3w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20906</v>
      </c>
      <c r="R7" s="753"/>
      <c r="S7" s="753"/>
      <c r="T7" s="753"/>
      <c r="U7" s="753"/>
      <c r="V7" s="753">
        <v>19645</v>
      </c>
      <c r="W7" s="753"/>
      <c r="X7" s="753"/>
      <c r="Y7" s="753"/>
      <c r="Z7" s="753"/>
      <c r="AA7" s="753">
        <v>1260</v>
      </c>
      <c r="AB7" s="753"/>
      <c r="AC7" s="753"/>
      <c r="AD7" s="753"/>
      <c r="AE7" s="754"/>
      <c r="AF7" s="755">
        <v>925</v>
      </c>
      <c r="AG7" s="756"/>
      <c r="AH7" s="756"/>
      <c r="AI7" s="756"/>
      <c r="AJ7" s="757"/>
      <c r="AK7" s="758">
        <v>747</v>
      </c>
      <c r="AL7" s="759"/>
      <c r="AM7" s="759"/>
      <c r="AN7" s="759"/>
      <c r="AO7" s="759"/>
      <c r="AP7" s="759">
        <v>16606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61</v>
      </c>
      <c r="R8" s="784"/>
      <c r="S8" s="784"/>
      <c r="T8" s="784"/>
      <c r="U8" s="784"/>
      <c r="V8" s="784">
        <v>16</v>
      </c>
      <c r="W8" s="784"/>
      <c r="X8" s="784"/>
      <c r="Y8" s="784"/>
      <c r="Z8" s="784"/>
      <c r="AA8" s="784">
        <v>46</v>
      </c>
      <c r="AB8" s="784"/>
      <c r="AC8" s="784"/>
      <c r="AD8" s="784"/>
      <c r="AE8" s="785"/>
      <c r="AF8" s="786">
        <v>46</v>
      </c>
      <c r="AG8" s="787"/>
      <c r="AH8" s="787"/>
      <c r="AI8" s="787"/>
      <c r="AJ8" s="788"/>
      <c r="AK8" s="769" t="s">
        <v>549</v>
      </c>
      <c r="AL8" s="770"/>
      <c r="AM8" s="770"/>
      <c r="AN8" s="770"/>
      <c r="AO8" s="770"/>
      <c r="AP8" s="770" t="s">
        <v>489</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580</v>
      </c>
      <c r="R9" s="784"/>
      <c r="S9" s="784"/>
      <c r="T9" s="784"/>
      <c r="U9" s="784"/>
      <c r="V9" s="784">
        <v>28</v>
      </c>
      <c r="W9" s="784"/>
      <c r="X9" s="784"/>
      <c r="Y9" s="784"/>
      <c r="Z9" s="784"/>
      <c r="AA9" s="784">
        <v>552</v>
      </c>
      <c r="AB9" s="784"/>
      <c r="AC9" s="784"/>
      <c r="AD9" s="784"/>
      <c r="AE9" s="785"/>
      <c r="AF9" s="786">
        <v>485</v>
      </c>
      <c r="AG9" s="787"/>
      <c r="AH9" s="787"/>
      <c r="AI9" s="787"/>
      <c r="AJ9" s="788"/>
      <c r="AK9" s="769">
        <v>5</v>
      </c>
      <c r="AL9" s="770"/>
      <c r="AM9" s="770"/>
      <c r="AN9" s="770"/>
      <c r="AO9" s="770"/>
      <c r="AP9" s="770" t="s">
        <v>489</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21547</v>
      </c>
      <c r="R23" s="793"/>
      <c r="S23" s="793"/>
      <c r="T23" s="793"/>
      <c r="U23" s="793"/>
      <c r="V23" s="793">
        <v>19689</v>
      </c>
      <c r="W23" s="793"/>
      <c r="X23" s="793"/>
      <c r="Y23" s="793"/>
      <c r="Z23" s="793"/>
      <c r="AA23" s="793">
        <v>1858</v>
      </c>
      <c r="AB23" s="793"/>
      <c r="AC23" s="793"/>
      <c r="AD23" s="793"/>
      <c r="AE23" s="794"/>
      <c r="AF23" s="795">
        <v>1456</v>
      </c>
      <c r="AG23" s="793"/>
      <c r="AH23" s="793"/>
      <c r="AI23" s="793"/>
      <c r="AJ23" s="796"/>
      <c r="AK23" s="797"/>
      <c r="AL23" s="798"/>
      <c r="AM23" s="798"/>
      <c r="AN23" s="798"/>
      <c r="AO23" s="798"/>
      <c r="AP23" s="793">
        <v>16606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22">
        <v>3029</v>
      </c>
      <c r="R28" s="823"/>
      <c r="S28" s="823"/>
      <c r="T28" s="823"/>
      <c r="U28" s="823"/>
      <c r="V28" s="823">
        <v>2926</v>
      </c>
      <c r="W28" s="823"/>
      <c r="X28" s="823"/>
      <c r="Y28" s="823"/>
      <c r="Z28" s="823"/>
      <c r="AA28" s="823">
        <v>103</v>
      </c>
      <c r="AB28" s="823"/>
      <c r="AC28" s="823"/>
      <c r="AD28" s="823"/>
      <c r="AE28" s="824"/>
      <c r="AF28" s="825">
        <v>103</v>
      </c>
      <c r="AG28" s="823"/>
      <c r="AH28" s="823"/>
      <c r="AI28" s="823"/>
      <c r="AJ28" s="826"/>
      <c r="AK28" s="827">
        <v>307</v>
      </c>
      <c r="AL28" s="828"/>
      <c r="AM28" s="828"/>
      <c r="AN28" s="828"/>
      <c r="AO28" s="828"/>
      <c r="AP28" s="828" t="s">
        <v>489</v>
      </c>
      <c r="AQ28" s="828"/>
      <c r="AR28" s="828"/>
      <c r="AS28" s="828"/>
      <c r="AT28" s="828"/>
      <c r="AU28" s="828" t="s">
        <v>489</v>
      </c>
      <c r="AV28" s="828"/>
      <c r="AW28" s="828"/>
      <c r="AX28" s="828"/>
      <c r="AY28" s="828"/>
      <c r="AZ28" s="829" t="s">
        <v>489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2949</v>
      </c>
      <c r="R29" s="784"/>
      <c r="S29" s="784"/>
      <c r="T29" s="784"/>
      <c r="U29" s="784"/>
      <c r="V29" s="784">
        <v>2816</v>
      </c>
      <c r="W29" s="784"/>
      <c r="X29" s="784"/>
      <c r="Y29" s="784"/>
      <c r="Z29" s="784"/>
      <c r="AA29" s="784">
        <v>133</v>
      </c>
      <c r="AB29" s="784"/>
      <c r="AC29" s="784"/>
      <c r="AD29" s="784"/>
      <c r="AE29" s="785"/>
      <c r="AF29" s="786">
        <v>133</v>
      </c>
      <c r="AG29" s="787"/>
      <c r="AH29" s="787"/>
      <c r="AI29" s="787"/>
      <c r="AJ29" s="788"/>
      <c r="AK29" s="834">
        <v>425</v>
      </c>
      <c r="AL29" s="830"/>
      <c r="AM29" s="830"/>
      <c r="AN29" s="830"/>
      <c r="AO29" s="830"/>
      <c r="AP29" s="830" t="s">
        <v>489</v>
      </c>
      <c r="AQ29" s="830"/>
      <c r="AR29" s="830"/>
      <c r="AS29" s="830"/>
      <c r="AT29" s="830"/>
      <c r="AU29" s="830" t="s">
        <v>489</v>
      </c>
      <c r="AV29" s="830"/>
      <c r="AW29" s="830"/>
      <c r="AX29" s="830"/>
      <c r="AY29" s="830"/>
      <c r="AZ29" s="831" t="s">
        <v>489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487</v>
      </c>
      <c r="R30" s="784"/>
      <c r="S30" s="784"/>
      <c r="T30" s="784"/>
      <c r="U30" s="784"/>
      <c r="V30" s="784">
        <v>486</v>
      </c>
      <c r="W30" s="784"/>
      <c r="X30" s="784"/>
      <c r="Y30" s="784"/>
      <c r="Z30" s="784"/>
      <c r="AA30" s="784">
        <v>1</v>
      </c>
      <c r="AB30" s="784"/>
      <c r="AC30" s="784"/>
      <c r="AD30" s="784"/>
      <c r="AE30" s="785"/>
      <c r="AF30" s="786">
        <v>1</v>
      </c>
      <c r="AG30" s="787"/>
      <c r="AH30" s="787"/>
      <c r="AI30" s="787"/>
      <c r="AJ30" s="788"/>
      <c r="AK30" s="834">
        <v>110</v>
      </c>
      <c r="AL30" s="830"/>
      <c r="AM30" s="830"/>
      <c r="AN30" s="830"/>
      <c r="AO30" s="830"/>
      <c r="AP30" s="830" t="s">
        <v>489</v>
      </c>
      <c r="AQ30" s="830"/>
      <c r="AR30" s="830"/>
      <c r="AS30" s="830"/>
      <c r="AT30" s="830"/>
      <c r="AU30" s="830" t="s">
        <v>489</v>
      </c>
      <c r="AV30" s="830"/>
      <c r="AW30" s="830"/>
      <c r="AX30" s="830"/>
      <c r="AY30" s="830"/>
      <c r="AZ30" s="831" t="s">
        <v>489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393</v>
      </c>
      <c r="C31" s="781"/>
      <c r="D31" s="781"/>
      <c r="E31" s="781"/>
      <c r="F31" s="781"/>
      <c r="G31" s="781"/>
      <c r="H31" s="781"/>
      <c r="I31" s="781"/>
      <c r="J31" s="781"/>
      <c r="K31" s="781"/>
      <c r="L31" s="781"/>
      <c r="M31" s="781"/>
      <c r="N31" s="781"/>
      <c r="O31" s="781"/>
      <c r="P31" s="782"/>
      <c r="Q31" s="783">
        <v>768</v>
      </c>
      <c r="R31" s="784"/>
      <c r="S31" s="784"/>
      <c r="T31" s="784"/>
      <c r="U31" s="784"/>
      <c r="V31" s="784">
        <v>783</v>
      </c>
      <c r="W31" s="784"/>
      <c r="X31" s="784"/>
      <c r="Y31" s="784"/>
      <c r="Z31" s="784"/>
      <c r="AA31" s="784">
        <v>-16</v>
      </c>
      <c r="AB31" s="784"/>
      <c r="AC31" s="784"/>
      <c r="AD31" s="784"/>
      <c r="AE31" s="785"/>
      <c r="AF31" s="786">
        <v>256</v>
      </c>
      <c r="AG31" s="787"/>
      <c r="AH31" s="787"/>
      <c r="AI31" s="787"/>
      <c r="AJ31" s="788"/>
      <c r="AK31" s="834">
        <v>135</v>
      </c>
      <c r="AL31" s="830"/>
      <c r="AM31" s="830"/>
      <c r="AN31" s="830"/>
      <c r="AO31" s="830"/>
      <c r="AP31" s="830">
        <v>3153</v>
      </c>
      <c r="AQ31" s="830"/>
      <c r="AR31" s="830"/>
      <c r="AS31" s="830"/>
      <c r="AT31" s="830"/>
      <c r="AU31" s="830">
        <v>426</v>
      </c>
      <c r="AV31" s="830"/>
      <c r="AW31" s="830"/>
      <c r="AX31" s="830"/>
      <c r="AY31" s="830"/>
      <c r="AZ31" s="831" t="s">
        <v>489</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395</v>
      </c>
      <c r="C32" s="781"/>
      <c r="D32" s="781"/>
      <c r="E32" s="781"/>
      <c r="F32" s="781"/>
      <c r="G32" s="781"/>
      <c r="H32" s="781"/>
      <c r="I32" s="781"/>
      <c r="J32" s="781"/>
      <c r="K32" s="781"/>
      <c r="L32" s="781"/>
      <c r="M32" s="781"/>
      <c r="N32" s="781"/>
      <c r="O32" s="781"/>
      <c r="P32" s="782"/>
      <c r="Q32" s="783">
        <v>112</v>
      </c>
      <c r="R32" s="784"/>
      <c r="S32" s="784"/>
      <c r="T32" s="784"/>
      <c r="U32" s="784"/>
      <c r="V32" s="784">
        <v>148</v>
      </c>
      <c r="W32" s="784"/>
      <c r="X32" s="784"/>
      <c r="Y32" s="784"/>
      <c r="Z32" s="784"/>
      <c r="AA32" s="784">
        <v>-37</v>
      </c>
      <c r="AB32" s="784"/>
      <c r="AC32" s="784"/>
      <c r="AD32" s="784"/>
      <c r="AE32" s="785"/>
      <c r="AF32" s="786">
        <v>64</v>
      </c>
      <c r="AG32" s="787"/>
      <c r="AH32" s="787"/>
      <c r="AI32" s="787"/>
      <c r="AJ32" s="788"/>
      <c r="AK32" s="834">
        <v>105</v>
      </c>
      <c r="AL32" s="830"/>
      <c r="AM32" s="830"/>
      <c r="AN32" s="830"/>
      <c r="AO32" s="830"/>
      <c r="AP32" s="830">
        <v>996</v>
      </c>
      <c r="AQ32" s="830"/>
      <c r="AR32" s="830"/>
      <c r="AS32" s="830"/>
      <c r="AT32" s="830"/>
      <c r="AU32" s="830">
        <v>267</v>
      </c>
      <c r="AV32" s="830"/>
      <c r="AW32" s="830"/>
      <c r="AX32" s="830"/>
      <c r="AY32" s="830"/>
      <c r="AZ32" s="831" t="s">
        <v>489</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396</v>
      </c>
      <c r="C33" s="781"/>
      <c r="D33" s="781"/>
      <c r="E33" s="781"/>
      <c r="F33" s="781"/>
      <c r="G33" s="781"/>
      <c r="H33" s="781"/>
      <c r="I33" s="781"/>
      <c r="J33" s="781"/>
      <c r="K33" s="781"/>
      <c r="L33" s="781"/>
      <c r="M33" s="781"/>
      <c r="N33" s="781"/>
      <c r="O33" s="781"/>
      <c r="P33" s="782"/>
      <c r="Q33" s="783">
        <v>67</v>
      </c>
      <c r="R33" s="784"/>
      <c r="S33" s="784"/>
      <c r="T33" s="784"/>
      <c r="U33" s="784"/>
      <c r="V33" s="784">
        <v>81</v>
      </c>
      <c r="W33" s="784"/>
      <c r="X33" s="784"/>
      <c r="Y33" s="784"/>
      <c r="Z33" s="784"/>
      <c r="AA33" s="784">
        <v>-14</v>
      </c>
      <c r="AB33" s="784"/>
      <c r="AC33" s="784"/>
      <c r="AD33" s="784"/>
      <c r="AE33" s="785"/>
      <c r="AF33" s="786">
        <v>165</v>
      </c>
      <c r="AG33" s="787"/>
      <c r="AH33" s="787"/>
      <c r="AI33" s="787"/>
      <c r="AJ33" s="788"/>
      <c r="AK33" s="834" t="s">
        <v>549</v>
      </c>
      <c r="AL33" s="830"/>
      <c r="AM33" s="830"/>
      <c r="AN33" s="830"/>
      <c r="AO33" s="830"/>
      <c r="AP33" s="830">
        <v>1</v>
      </c>
      <c r="AQ33" s="830"/>
      <c r="AR33" s="830"/>
      <c r="AS33" s="830"/>
      <c r="AT33" s="830"/>
      <c r="AU33" s="830" t="s">
        <v>549</v>
      </c>
      <c r="AV33" s="830"/>
      <c r="AW33" s="830"/>
      <c r="AX33" s="830"/>
      <c r="AY33" s="830"/>
      <c r="AZ33" s="831" t="s">
        <v>489</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723</v>
      </c>
      <c r="AG63" s="844"/>
      <c r="AH63" s="844"/>
      <c r="AI63" s="844"/>
      <c r="AJ63" s="845"/>
      <c r="AK63" s="846"/>
      <c r="AL63" s="841"/>
      <c r="AM63" s="841"/>
      <c r="AN63" s="841"/>
      <c r="AO63" s="841"/>
      <c r="AP63" s="844">
        <v>4150</v>
      </c>
      <c r="AQ63" s="844"/>
      <c r="AR63" s="844"/>
      <c r="AS63" s="844"/>
      <c r="AT63" s="844"/>
      <c r="AU63" s="844">
        <v>693</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550</v>
      </c>
      <c r="C68" s="870"/>
      <c r="D68" s="870"/>
      <c r="E68" s="870"/>
      <c r="F68" s="870"/>
      <c r="G68" s="870"/>
      <c r="H68" s="870"/>
      <c r="I68" s="870"/>
      <c r="J68" s="870"/>
      <c r="K68" s="870"/>
      <c r="L68" s="870"/>
      <c r="M68" s="870"/>
      <c r="N68" s="870"/>
      <c r="O68" s="870"/>
      <c r="P68" s="871"/>
      <c r="Q68" s="872">
        <v>7064</v>
      </c>
      <c r="R68" s="866"/>
      <c r="S68" s="866"/>
      <c r="T68" s="866"/>
      <c r="U68" s="866"/>
      <c r="V68" s="866">
        <v>5999</v>
      </c>
      <c r="W68" s="866"/>
      <c r="X68" s="866"/>
      <c r="Y68" s="866"/>
      <c r="Z68" s="866"/>
      <c r="AA68" s="866">
        <v>1065</v>
      </c>
      <c r="AB68" s="866"/>
      <c r="AC68" s="866"/>
      <c r="AD68" s="866"/>
      <c r="AE68" s="866"/>
      <c r="AF68" s="866">
        <v>1065</v>
      </c>
      <c r="AG68" s="866"/>
      <c r="AH68" s="866"/>
      <c r="AI68" s="866"/>
      <c r="AJ68" s="866"/>
      <c r="AK68" s="866">
        <v>208</v>
      </c>
      <c r="AL68" s="866"/>
      <c r="AM68" s="866"/>
      <c r="AN68" s="866"/>
      <c r="AO68" s="866"/>
      <c r="AP68" s="866" t="s">
        <v>549</v>
      </c>
      <c r="AQ68" s="866"/>
      <c r="AR68" s="866"/>
      <c r="AS68" s="866"/>
      <c r="AT68" s="866"/>
      <c r="AU68" s="866" t="s">
        <v>489</v>
      </c>
      <c r="AV68" s="866"/>
      <c r="AW68" s="866"/>
      <c r="AX68" s="866"/>
      <c r="AY68" s="866"/>
      <c r="AZ68" s="867" t="s">
        <v>556</v>
      </c>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551</v>
      </c>
      <c r="C69" s="874"/>
      <c r="D69" s="874"/>
      <c r="E69" s="874"/>
      <c r="F69" s="874"/>
      <c r="G69" s="874"/>
      <c r="H69" s="874"/>
      <c r="I69" s="874"/>
      <c r="J69" s="874"/>
      <c r="K69" s="874"/>
      <c r="L69" s="874"/>
      <c r="M69" s="874"/>
      <c r="N69" s="874"/>
      <c r="O69" s="874"/>
      <c r="P69" s="875"/>
      <c r="Q69" s="876">
        <v>1511</v>
      </c>
      <c r="R69" s="830"/>
      <c r="S69" s="830"/>
      <c r="T69" s="830"/>
      <c r="U69" s="830"/>
      <c r="V69" s="830">
        <v>1217</v>
      </c>
      <c r="W69" s="830"/>
      <c r="X69" s="830"/>
      <c r="Y69" s="830"/>
      <c r="Z69" s="830"/>
      <c r="AA69" s="830">
        <v>294</v>
      </c>
      <c r="AB69" s="830"/>
      <c r="AC69" s="830"/>
      <c r="AD69" s="830"/>
      <c r="AE69" s="830"/>
      <c r="AF69" s="830">
        <v>1480</v>
      </c>
      <c r="AG69" s="830"/>
      <c r="AH69" s="830"/>
      <c r="AI69" s="830"/>
      <c r="AJ69" s="830"/>
      <c r="AK69" s="830" t="s">
        <v>549</v>
      </c>
      <c r="AL69" s="830"/>
      <c r="AM69" s="830"/>
      <c r="AN69" s="830"/>
      <c r="AO69" s="830"/>
      <c r="AP69" s="830">
        <v>1102</v>
      </c>
      <c r="AQ69" s="830"/>
      <c r="AR69" s="830"/>
      <c r="AS69" s="830"/>
      <c r="AT69" s="830"/>
      <c r="AU69" s="830" t="s">
        <v>489</v>
      </c>
      <c r="AV69" s="830"/>
      <c r="AW69" s="830"/>
      <c r="AX69" s="830"/>
      <c r="AY69" s="830"/>
      <c r="AZ69" s="832" t="s">
        <v>557</v>
      </c>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552</v>
      </c>
      <c r="C70" s="874"/>
      <c r="D70" s="874"/>
      <c r="E70" s="874"/>
      <c r="F70" s="874"/>
      <c r="G70" s="874"/>
      <c r="H70" s="874"/>
      <c r="I70" s="874"/>
      <c r="J70" s="874"/>
      <c r="K70" s="874"/>
      <c r="L70" s="874"/>
      <c r="M70" s="874"/>
      <c r="N70" s="874"/>
      <c r="O70" s="874"/>
      <c r="P70" s="875"/>
      <c r="Q70" s="876">
        <v>2</v>
      </c>
      <c r="R70" s="830"/>
      <c r="S70" s="830"/>
      <c r="T70" s="830"/>
      <c r="U70" s="830"/>
      <c r="V70" s="830">
        <v>1</v>
      </c>
      <c r="W70" s="830"/>
      <c r="X70" s="830"/>
      <c r="Y70" s="830"/>
      <c r="Z70" s="830"/>
      <c r="AA70" s="830">
        <v>1</v>
      </c>
      <c r="AB70" s="830"/>
      <c r="AC70" s="830"/>
      <c r="AD70" s="830"/>
      <c r="AE70" s="830"/>
      <c r="AF70" s="830">
        <v>1</v>
      </c>
      <c r="AG70" s="830"/>
      <c r="AH70" s="830"/>
      <c r="AI70" s="830"/>
      <c r="AJ70" s="830"/>
      <c r="AK70" s="830" t="s">
        <v>549</v>
      </c>
      <c r="AL70" s="830"/>
      <c r="AM70" s="830"/>
      <c r="AN70" s="830"/>
      <c r="AO70" s="830"/>
      <c r="AP70" s="830" t="s">
        <v>489</v>
      </c>
      <c r="AQ70" s="830"/>
      <c r="AR70" s="830"/>
      <c r="AS70" s="830"/>
      <c r="AT70" s="830"/>
      <c r="AU70" s="830" t="s">
        <v>489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553</v>
      </c>
      <c r="C71" s="874"/>
      <c r="D71" s="874"/>
      <c r="E71" s="874"/>
      <c r="F71" s="874"/>
      <c r="G71" s="874"/>
      <c r="H71" s="874"/>
      <c r="I71" s="874"/>
      <c r="J71" s="874"/>
      <c r="K71" s="874"/>
      <c r="L71" s="874"/>
      <c r="M71" s="874"/>
      <c r="N71" s="874"/>
      <c r="O71" s="874"/>
      <c r="P71" s="875"/>
      <c r="Q71" s="876">
        <v>5075</v>
      </c>
      <c r="R71" s="830"/>
      <c r="S71" s="830"/>
      <c r="T71" s="830"/>
      <c r="U71" s="830"/>
      <c r="V71" s="830">
        <v>4850</v>
      </c>
      <c r="W71" s="830"/>
      <c r="X71" s="830"/>
      <c r="Y71" s="830"/>
      <c r="Z71" s="830"/>
      <c r="AA71" s="830">
        <v>225</v>
      </c>
      <c r="AB71" s="830"/>
      <c r="AC71" s="830"/>
      <c r="AD71" s="830"/>
      <c r="AE71" s="830"/>
      <c r="AF71" s="830">
        <v>222</v>
      </c>
      <c r="AG71" s="830"/>
      <c r="AH71" s="830"/>
      <c r="AI71" s="830"/>
      <c r="AJ71" s="830"/>
      <c r="AK71" s="830">
        <v>129</v>
      </c>
      <c r="AL71" s="830"/>
      <c r="AM71" s="830"/>
      <c r="AN71" s="830"/>
      <c r="AO71" s="830"/>
      <c r="AP71" s="830">
        <v>14372</v>
      </c>
      <c r="AQ71" s="830"/>
      <c r="AR71" s="830"/>
      <c r="AS71" s="830"/>
      <c r="AT71" s="830"/>
      <c r="AU71" s="830">
        <v>2777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554</v>
      </c>
      <c r="C72" s="874"/>
      <c r="D72" s="874"/>
      <c r="E72" s="874"/>
      <c r="F72" s="874"/>
      <c r="G72" s="874"/>
      <c r="H72" s="874"/>
      <c r="I72" s="874"/>
      <c r="J72" s="874"/>
      <c r="K72" s="874"/>
      <c r="L72" s="874"/>
      <c r="M72" s="874"/>
      <c r="N72" s="874"/>
      <c r="O72" s="874"/>
      <c r="P72" s="875"/>
      <c r="Q72" s="876">
        <v>312</v>
      </c>
      <c r="R72" s="830"/>
      <c r="S72" s="830"/>
      <c r="T72" s="830"/>
      <c r="U72" s="830"/>
      <c r="V72" s="830">
        <v>290</v>
      </c>
      <c r="W72" s="830"/>
      <c r="X72" s="830"/>
      <c r="Y72" s="830"/>
      <c r="Z72" s="830"/>
      <c r="AA72" s="830">
        <v>22</v>
      </c>
      <c r="AB72" s="830"/>
      <c r="AC72" s="830"/>
      <c r="AD72" s="830"/>
      <c r="AE72" s="830"/>
      <c r="AF72" s="830">
        <v>22</v>
      </c>
      <c r="AG72" s="830"/>
      <c r="AH72" s="830"/>
      <c r="AI72" s="830"/>
      <c r="AJ72" s="830"/>
      <c r="AK72" s="830" t="s">
        <v>549</v>
      </c>
      <c r="AL72" s="830"/>
      <c r="AM72" s="830"/>
      <c r="AN72" s="830"/>
      <c r="AO72" s="830"/>
      <c r="AP72" s="830" t="s">
        <v>489</v>
      </c>
      <c r="AQ72" s="830"/>
      <c r="AR72" s="830"/>
      <c r="AS72" s="830"/>
      <c r="AT72" s="830"/>
      <c r="AU72" s="830" t="s">
        <v>489</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555</v>
      </c>
      <c r="C73" s="874"/>
      <c r="D73" s="874"/>
      <c r="E73" s="874"/>
      <c r="F73" s="874"/>
      <c r="G73" s="874"/>
      <c r="H73" s="874"/>
      <c r="I73" s="874"/>
      <c r="J73" s="874"/>
      <c r="K73" s="874"/>
      <c r="L73" s="874"/>
      <c r="M73" s="874"/>
      <c r="N73" s="874"/>
      <c r="O73" s="874"/>
      <c r="P73" s="875"/>
      <c r="Q73" s="876">
        <v>322367</v>
      </c>
      <c r="R73" s="830"/>
      <c r="S73" s="830"/>
      <c r="T73" s="830"/>
      <c r="U73" s="830"/>
      <c r="V73" s="830">
        <v>314740</v>
      </c>
      <c r="W73" s="830"/>
      <c r="X73" s="830"/>
      <c r="Y73" s="830"/>
      <c r="Z73" s="830"/>
      <c r="AA73" s="830">
        <v>7627</v>
      </c>
      <c r="AB73" s="830"/>
      <c r="AC73" s="830"/>
      <c r="AD73" s="830"/>
      <c r="AE73" s="830"/>
      <c r="AF73" s="830">
        <v>5417</v>
      </c>
      <c r="AG73" s="830"/>
      <c r="AH73" s="830"/>
      <c r="AI73" s="830"/>
      <c r="AJ73" s="830"/>
      <c r="AK73" s="830" t="s">
        <v>549</v>
      </c>
      <c r="AL73" s="830"/>
      <c r="AM73" s="830"/>
      <c r="AN73" s="830"/>
      <c r="AO73" s="830"/>
      <c r="AP73" s="830" t="s">
        <v>489</v>
      </c>
      <c r="AQ73" s="830"/>
      <c r="AR73" s="830"/>
      <c r="AS73" s="830"/>
      <c r="AT73" s="830"/>
      <c r="AU73" s="830" t="s">
        <v>489</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378</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1948047</v>
      </c>
      <c r="AB110" s="900"/>
      <c r="AC110" s="900"/>
      <c r="AD110" s="900"/>
      <c r="AE110" s="901"/>
      <c r="AF110" s="902">
        <v>1967996</v>
      </c>
      <c r="AG110" s="900"/>
      <c r="AH110" s="900"/>
      <c r="AI110" s="900"/>
      <c r="AJ110" s="901"/>
      <c r="AK110" s="902">
        <v>1794092</v>
      </c>
      <c r="AL110" s="900"/>
      <c r="AM110" s="900"/>
      <c r="AN110" s="900"/>
      <c r="AO110" s="901"/>
      <c r="AP110" s="903">
        <v>22.4</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17413099</v>
      </c>
      <c r="BR110" s="931"/>
      <c r="BS110" s="931"/>
      <c r="BT110" s="931"/>
      <c r="BU110" s="931"/>
      <c r="BV110" s="931">
        <v>16869863</v>
      </c>
      <c r="BW110" s="931"/>
      <c r="BX110" s="931"/>
      <c r="BY110" s="931"/>
      <c r="BZ110" s="931"/>
      <c r="CA110" s="931">
        <v>16606272</v>
      </c>
      <c r="CB110" s="931"/>
      <c r="CC110" s="931"/>
      <c r="CD110" s="931"/>
      <c r="CE110" s="931"/>
      <c r="CF110" s="944">
        <v>207.6</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947910</v>
      </c>
      <c r="BR112" s="926"/>
      <c r="BS112" s="926"/>
      <c r="BT112" s="926"/>
      <c r="BU112" s="926"/>
      <c r="BV112" s="926">
        <v>840117</v>
      </c>
      <c r="BW112" s="926"/>
      <c r="BX112" s="926"/>
      <c r="BY112" s="926"/>
      <c r="BZ112" s="926"/>
      <c r="CA112" s="926">
        <v>692413</v>
      </c>
      <c r="CB112" s="926"/>
      <c r="CC112" s="926"/>
      <c r="CD112" s="926"/>
      <c r="CE112" s="926"/>
      <c r="CF112" s="920">
        <v>8.6999999999999993</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84796</v>
      </c>
      <c r="AB113" s="938"/>
      <c r="AC113" s="938"/>
      <c r="AD113" s="938"/>
      <c r="AE113" s="939"/>
      <c r="AF113" s="940">
        <v>71503</v>
      </c>
      <c r="AG113" s="938"/>
      <c r="AH113" s="938"/>
      <c r="AI113" s="938"/>
      <c r="AJ113" s="939"/>
      <c r="AK113" s="940">
        <v>49007</v>
      </c>
      <c r="AL113" s="938"/>
      <c r="AM113" s="938"/>
      <c r="AN113" s="938"/>
      <c r="AO113" s="939"/>
      <c r="AP113" s="941">
        <v>0.6</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2881879</v>
      </c>
      <c r="BR113" s="926"/>
      <c r="BS113" s="926"/>
      <c r="BT113" s="926"/>
      <c r="BU113" s="926"/>
      <c r="BV113" s="926">
        <v>2844474</v>
      </c>
      <c r="BW113" s="926"/>
      <c r="BX113" s="926"/>
      <c r="BY113" s="926"/>
      <c r="BZ113" s="926"/>
      <c r="CA113" s="926">
        <v>2777376</v>
      </c>
      <c r="CB113" s="926"/>
      <c r="CC113" s="926"/>
      <c r="CD113" s="926"/>
      <c r="CE113" s="926"/>
      <c r="CF113" s="920">
        <v>34.700000000000003</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60285</v>
      </c>
      <c r="AB114" s="959"/>
      <c r="AC114" s="959"/>
      <c r="AD114" s="959"/>
      <c r="AE114" s="960"/>
      <c r="AF114" s="961">
        <v>114117</v>
      </c>
      <c r="AG114" s="959"/>
      <c r="AH114" s="959"/>
      <c r="AI114" s="959"/>
      <c r="AJ114" s="960"/>
      <c r="AK114" s="961">
        <v>152198</v>
      </c>
      <c r="AL114" s="959"/>
      <c r="AM114" s="959"/>
      <c r="AN114" s="959"/>
      <c r="AO114" s="960"/>
      <c r="AP114" s="962">
        <v>1.9</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257720</v>
      </c>
      <c r="BR114" s="926"/>
      <c r="BS114" s="926"/>
      <c r="BT114" s="926"/>
      <c r="BU114" s="926"/>
      <c r="BV114" s="926">
        <v>376204</v>
      </c>
      <c r="BW114" s="926"/>
      <c r="BX114" s="926"/>
      <c r="BY114" s="926"/>
      <c r="BZ114" s="926"/>
      <c r="CA114" s="926">
        <v>439082</v>
      </c>
      <c r="CB114" s="926"/>
      <c r="CC114" s="926"/>
      <c r="CD114" s="926"/>
      <c r="CE114" s="926"/>
      <c r="CF114" s="920">
        <v>5.5</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10475</v>
      </c>
      <c r="AB115" s="938"/>
      <c r="AC115" s="938"/>
      <c r="AD115" s="938"/>
      <c r="AE115" s="939"/>
      <c r="AF115" s="940">
        <v>130427</v>
      </c>
      <c r="AG115" s="938"/>
      <c r="AH115" s="938"/>
      <c r="AI115" s="938"/>
      <c r="AJ115" s="939"/>
      <c r="AK115" s="940">
        <v>153245</v>
      </c>
      <c r="AL115" s="938"/>
      <c r="AM115" s="938"/>
      <c r="AN115" s="938"/>
      <c r="AO115" s="939"/>
      <c r="AP115" s="941">
        <v>1.9</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2103603</v>
      </c>
      <c r="AB117" s="979"/>
      <c r="AC117" s="979"/>
      <c r="AD117" s="979"/>
      <c r="AE117" s="980"/>
      <c r="AF117" s="981">
        <v>2284043</v>
      </c>
      <c r="AG117" s="979"/>
      <c r="AH117" s="979"/>
      <c r="AI117" s="979"/>
      <c r="AJ117" s="980"/>
      <c r="AK117" s="981">
        <v>2148542</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21500608</v>
      </c>
      <c r="BR119" s="1000"/>
      <c r="BS119" s="1000"/>
      <c r="BT119" s="1000"/>
      <c r="BU119" s="1000"/>
      <c r="BV119" s="1000">
        <v>20930658</v>
      </c>
      <c r="BW119" s="1000"/>
      <c r="BX119" s="1000"/>
      <c r="BY119" s="1000"/>
      <c r="BZ119" s="1000"/>
      <c r="CA119" s="1000">
        <v>20515143</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6739680</v>
      </c>
      <c r="BR120" s="931"/>
      <c r="BS120" s="931"/>
      <c r="BT120" s="931"/>
      <c r="BU120" s="931"/>
      <c r="BV120" s="931">
        <v>6486196</v>
      </c>
      <c r="BW120" s="931"/>
      <c r="BX120" s="931"/>
      <c r="BY120" s="931"/>
      <c r="BZ120" s="931"/>
      <c r="CA120" s="931">
        <v>6359693</v>
      </c>
      <c r="CB120" s="931"/>
      <c r="CC120" s="931"/>
      <c r="CD120" s="931"/>
      <c r="CE120" s="931"/>
      <c r="CF120" s="944">
        <v>79.5</v>
      </c>
      <c r="CG120" s="945"/>
      <c r="CH120" s="945"/>
      <c r="CI120" s="945"/>
      <c r="CJ120" s="945"/>
      <c r="CK120" s="1006" t="s">
        <v>447</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614706</v>
      </c>
      <c r="DH120" s="931"/>
      <c r="DI120" s="931"/>
      <c r="DJ120" s="931"/>
      <c r="DK120" s="931"/>
      <c r="DL120" s="931">
        <v>526313</v>
      </c>
      <c r="DM120" s="931"/>
      <c r="DN120" s="931"/>
      <c r="DO120" s="931"/>
      <c r="DP120" s="931"/>
      <c r="DQ120" s="931">
        <v>425610</v>
      </c>
      <c r="DR120" s="931"/>
      <c r="DS120" s="931"/>
      <c r="DT120" s="931"/>
      <c r="DU120" s="931"/>
      <c r="DV120" s="932">
        <v>5.3</v>
      </c>
      <c r="DW120" s="932"/>
      <c r="DX120" s="932"/>
      <c r="DY120" s="932"/>
      <c r="DZ120" s="933"/>
    </row>
    <row r="121" spans="1:130" s="218" customFormat="1" ht="26.25" customHeight="1" x14ac:dyDescent="0.2">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971718</v>
      </c>
      <c r="BR121" s="926"/>
      <c r="BS121" s="926"/>
      <c r="BT121" s="926"/>
      <c r="BU121" s="926"/>
      <c r="BV121" s="926">
        <v>1015924</v>
      </c>
      <c r="BW121" s="926"/>
      <c r="BX121" s="926"/>
      <c r="BY121" s="926"/>
      <c r="BZ121" s="926"/>
      <c r="CA121" s="926">
        <v>1113703</v>
      </c>
      <c r="CB121" s="926"/>
      <c r="CC121" s="926"/>
      <c r="CD121" s="926"/>
      <c r="CE121" s="926"/>
      <c r="CF121" s="920">
        <v>13.9</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333204</v>
      </c>
      <c r="DH121" s="926"/>
      <c r="DI121" s="926"/>
      <c r="DJ121" s="926"/>
      <c r="DK121" s="926"/>
      <c r="DL121" s="926">
        <v>313804</v>
      </c>
      <c r="DM121" s="926"/>
      <c r="DN121" s="926"/>
      <c r="DO121" s="926"/>
      <c r="DP121" s="926"/>
      <c r="DQ121" s="926">
        <v>266803</v>
      </c>
      <c r="DR121" s="926"/>
      <c r="DS121" s="926"/>
      <c r="DT121" s="926"/>
      <c r="DU121" s="926"/>
      <c r="DV121" s="927">
        <v>3.3</v>
      </c>
      <c r="DW121" s="927"/>
      <c r="DX121" s="927"/>
      <c r="DY121" s="927"/>
      <c r="DZ121" s="928"/>
    </row>
    <row r="122" spans="1:130" s="218" customFormat="1" ht="26.25" customHeight="1" x14ac:dyDescent="0.2">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17255474</v>
      </c>
      <c r="BR122" s="1000"/>
      <c r="BS122" s="1000"/>
      <c r="BT122" s="1000"/>
      <c r="BU122" s="1000"/>
      <c r="BV122" s="1000">
        <v>16468749</v>
      </c>
      <c r="BW122" s="1000"/>
      <c r="BX122" s="1000"/>
      <c r="BY122" s="1000"/>
      <c r="BZ122" s="1000"/>
      <c r="CA122" s="1000">
        <v>15339381</v>
      </c>
      <c r="CB122" s="1000"/>
      <c r="CC122" s="1000"/>
      <c r="CD122" s="1000"/>
      <c r="CE122" s="1000"/>
      <c r="CF122" s="1017">
        <v>191.7</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24966872</v>
      </c>
      <c r="BR123" s="1064"/>
      <c r="BS123" s="1064"/>
      <c r="BT123" s="1064"/>
      <c r="BU123" s="1064"/>
      <c r="BV123" s="1064">
        <v>23970869</v>
      </c>
      <c r="BW123" s="1064"/>
      <c r="BX123" s="1064"/>
      <c r="BY123" s="1064"/>
      <c r="BZ123" s="1064"/>
      <c r="CA123" s="1064">
        <v>22812777</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4064</v>
      </c>
      <c r="AB126" s="959"/>
      <c r="AC126" s="959"/>
      <c r="AD126" s="959"/>
      <c r="AE126" s="960"/>
      <c r="AF126" s="961">
        <v>130117</v>
      </c>
      <c r="AG126" s="959"/>
      <c r="AH126" s="959"/>
      <c r="AI126" s="959"/>
      <c r="AJ126" s="960"/>
      <c r="AK126" s="961">
        <v>153000</v>
      </c>
      <c r="AL126" s="959"/>
      <c r="AM126" s="959"/>
      <c r="AN126" s="959"/>
      <c r="AO126" s="960"/>
      <c r="AP126" s="962">
        <v>1.9</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6411</v>
      </c>
      <c r="AB127" s="959"/>
      <c r="AC127" s="959"/>
      <c r="AD127" s="959"/>
      <c r="AE127" s="960"/>
      <c r="AF127" s="961">
        <v>310</v>
      </c>
      <c r="AG127" s="959"/>
      <c r="AH127" s="959"/>
      <c r="AI127" s="959"/>
      <c r="AJ127" s="960"/>
      <c r="AK127" s="961">
        <v>245</v>
      </c>
      <c r="AL127" s="959"/>
      <c r="AM127" s="959"/>
      <c r="AN127" s="959"/>
      <c r="AO127" s="960"/>
      <c r="AP127" s="962">
        <v>0</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91653</v>
      </c>
      <c r="AB128" s="1046"/>
      <c r="AC128" s="1046"/>
      <c r="AD128" s="1046"/>
      <c r="AE128" s="1047"/>
      <c r="AF128" s="1048">
        <v>90969</v>
      </c>
      <c r="AG128" s="1046"/>
      <c r="AH128" s="1046"/>
      <c r="AI128" s="1046"/>
      <c r="AJ128" s="1047"/>
      <c r="AK128" s="1048">
        <v>114367</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13.43</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9043836</v>
      </c>
      <c r="AB129" s="959"/>
      <c r="AC129" s="959"/>
      <c r="AD129" s="959"/>
      <c r="AE129" s="960"/>
      <c r="AF129" s="961">
        <v>9309682</v>
      </c>
      <c r="AG129" s="959"/>
      <c r="AH129" s="959"/>
      <c r="AI129" s="959"/>
      <c r="AJ129" s="960"/>
      <c r="AK129" s="961">
        <v>9469565</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18.43</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1561299</v>
      </c>
      <c r="AB130" s="959"/>
      <c r="AC130" s="959"/>
      <c r="AD130" s="959"/>
      <c r="AE130" s="960"/>
      <c r="AF130" s="961">
        <v>1539561</v>
      </c>
      <c r="AG130" s="959"/>
      <c r="AH130" s="959"/>
      <c r="AI130" s="959"/>
      <c r="AJ130" s="960"/>
      <c r="AK130" s="961">
        <v>1469846</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7.1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7482537</v>
      </c>
      <c r="AB131" s="986"/>
      <c r="AC131" s="986"/>
      <c r="AD131" s="986"/>
      <c r="AE131" s="987"/>
      <c r="AF131" s="985">
        <v>7770121</v>
      </c>
      <c r="AG131" s="986"/>
      <c r="AH131" s="986"/>
      <c r="AI131" s="986"/>
      <c r="AJ131" s="987"/>
      <c r="AK131" s="985">
        <v>7999719</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6.0227032620000003</v>
      </c>
      <c r="AB132" s="1097"/>
      <c r="AC132" s="1097"/>
      <c r="AD132" s="1097"/>
      <c r="AE132" s="1098"/>
      <c r="AF132" s="1099">
        <v>8.4105897449999993</v>
      </c>
      <c r="AG132" s="1097"/>
      <c r="AH132" s="1097"/>
      <c r="AI132" s="1097"/>
      <c r="AJ132" s="1098"/>
      <c r="AK132" s="1099">
        <v>7.0543602840000004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5.7</v>
      </c>
      <c r="AB133" s="1080"/>
      <c r="AC133" s="1080"/>
      <c r="AD133" s="1080"/>
      <c r="AE133" s="1081"/>
      <c r="AF133" s="1079">
        <v>6.5</v>
      </c>
      <c r="AG133" s="1080"/>
      <c r="AH133" s="1080"/>
      <c r="AI133" s="1080"/>
      <c r="AJ133" s="1081"/>
      <c r="AK133" s="1079">
        <v>7.1</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LeN3CTBzSPjb+HygHgl1lMDXIlBYbjlJ2/624XmkO4nQO0j2KQetHd9phjqG/KuGBvoNmS0kUeSfB6LRWWaVwg==" saltValue="sfIf2PzoqWZQr0rPz1dWp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477</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ktl9nAtf+/zueMCInjTU+3n6I43JPqlSh/y7HBVqF7aLe1M5EZnE/bRMxl25cczEYDmBuk2PZalbz9O/dQuJhQ==" saltValue="58bfPyE9ZejRhCVNobXh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sg5c5JieyrWT/+RWkQLBdNd4gYzZhRIgZs1G8/Z1dNm+CbWvccK2SaR3UesBgCKYioyyWs8fzwFnWrJDX093+Q==" saltValue="Ygti5Yl38aUV//rgz3l7K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2298586</v>
      </c>
      <c r="AP9" s="269">
        <v>63247</v>
      </c>
      <c r="AQ9" s="270">
        <v>83961</v>
      </c>
      <c r="AR9" s="271">
        <v>-24.7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273109</v>
      </c>
      <c r="AP10" s="272">
        <v>7515</v>
      </c>
      <c r="AQ10" s="273">
        <v>9090</v>
      </c>
      <c r="AR10" s="274">
        <v>-17.3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12963</v>
      </c>
      <c r="AP11" s="272">
        <v>357</v>
      </c>
      <c r="AQ11" s="273">
        <v>842</v>
      </c>
      <c r="AR11" s="274">
        <v>-57.6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v>5</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93029</v>
      </c>
      <c r="AP13" s="272">
        <v>2560</v>
      </c>
      <c r="AQ13" s="273">
        <v>2396</v>
      </c>
      <c r="AR13" s="274">
        <v>6.8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1024</v>
      </c>
      <c r="AP14" s="272">
        <v>28</v>
      </c>
      <c r="AQ14" s="273">
        <v>1197</v>
      </c>
      <c r="AR14" s="274">
        <v>-97.7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-115104</v>
      </c>
      <c r="AP15" s="272">
        <v>-3167</v>
      </c>
      <c r="AQ15" s="273">
        <v>-4989</v>
      </c>
      <c r="AR15" s="274">
        <v>-36.5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2563607</v>
      </c>
      <c r="AP16" s="272">
        <v>70539</v>
      </c>
      <c r="AQ16" s="273">
        <v>92501</v>
      </c>
      <c r="AR16" s="274">
        <v>-23.7</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5.7</v>
      </c>
      <c r="AP21" s="286">
        <v>7.91</v>
      </c>
      <c r="AQ21" s="287">
        <v>-2.21</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98.3</v>
      </c>
      <c r="AP22" s="291">
        <v>97.2</v>
      </c>
      <c r="AQ22" s="292">
        <v>1.1000000000000001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1794092</v>
      </c>
      <c r="AP32" s="300">
        <v>49366</v>
      </c>
      <c r="AQ32" s="301">
        <v>33492</v>
      </c>
      <c r="AR32" s="302">
        <v>47.4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t="s">
        <v>489</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49007</v>
      </c>
      <c r="AP35" s="300">
        <v>1348</v>
      </c>
      <c r="AQ35" s="301">
        <v>10423</v>
      </c>
      <c r="AR35" s="302">
        <v>-87.1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152198</v>
      </c>
      <c r="AP36" s="300">
        <v>4188</v>
      </c>
      <c r="AQ36" s="301">
        <v>3289</v>
      </c>
      <c r="AR36" s="302">
        <v>27.3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v>153245</v>
      </c>
      <c r="AP37" s="300">
        <v>4217</v>
      </c>
      <c r="AQ37" s="301">
        <v>152</v>
      </c>
      <c r="AR37" s="302">
        <v>2674.3</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v>2</v>
      </c>
      <c r="AR38" s="292" t="s">
        <v>489</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-114367</v>
      </c>
      <c r="AP39" s="300">
        <v>-3147</v>
      </c>
      <c r="AQ39" s="301">
        <v>-2605</v>
      </c>
      <c r="AR39" s="302">
        <v>20.8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-1469846</v>
      </c>
      <c r="AP40" s="300">
        <v>-40444</v>
      </c>
      <c r="AQ40" s="301">
        <v>-28956</v>
      </c>
      <c r="AR40" s="302">
        <v>39.700000000000003</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564329</v>
      </c>
      <c r="AP41" s="300">
        <v>15528</v>
      </c>
      <c r="AQ41" s="301">
        <v>15797</v>
      </c>
      <c r="AR41" s="302">
        <v>-1.7</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1763876</v>
      </c>
      <c r="AN51" s="322">
        <v>49835</v>
      </c>
      <c r="AO51" s="323">
        <v>-16.8</v>
      </c>
      <c r="AP51" s="324">
        <v>53895</v>
      </c>
      <c r="AQ51" s="325">
        <v>-8.8000000000000007</v>
      </c>
      <c r="AR51" s="326">
        <v>-8</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536847</v>
      </c>
      <c r="AN52" s="330">
        <v>15168</v>
      </c>
      <c r="AO52" s="331">
        <v>56.9</v>
      </c>
      <c r="AP52" s="332">
        <v>31224</v>
      </c>
      <c r="AQ52" s="333">
        <v>4.4000000000000004</v>
      </c>
      <c r="AR52" s="334">
        <v>52.5</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2080886</v>
      </c>
      <c r="AN53" s="322">
        <v>58114</v>
      </c>
      <c r="AO53" s="323">
        <v>16.600000000000001</v>
      </c>
      <c r="AP53" s="324">
        <v>56181</v>
      </c>
      <c r="AQ53" s="325">
        <v>4.2</v>
      </c>
      <c r="AR53" s="326">
        <v>12.4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549272</v>
      </c>
      <c r="AN54" s="330">
        <v>15340</v>
      </c>
      <c r="AO54" s="331">
        <v>1.1000000000000001</v>
      </c>
      <c r="AP54" s="332">
        <v>32039</v>
      </c>
      <c r="AQ54" s="333">
        <v>2.6</v>
      </c>
      <c r="AR54" s="334">
        <v>-1.5</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1139806</v>
      </c>
      <c r="AN55" s="322">
        <v>31635</v>
      </c>
      <c r="AO55" s="323">
        <v>-45.6</v>
      </c>
      <c r="AP55" s="324">
        <v>47730</v>
      </c>
      <c r="AQ55" s="325">
        <v>-15</v>
      </c>
      <c r="AR55" s="326">
        <v>-30.6</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588253</v>
      </c>
      <c r="AN56" s="330">
        <v>16327</v>
      </c>
      <c r="AO56" s="331">
        <v>6.4</v>
      </c>
      <c r="AP56" s="332">
        <v>26378</v>
      </c>
      <c r="AQ56" s="333">
        <v>-17.7</v>
      </c>
      <c r="AR56" s="334">
        <v>24.1</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2193432</v>
      </c>
      <c r="AN57" s="322">
        <v>60907</v>
      </c>
      <c r="AO57" s="323">
        <v>92.5</v>
      </c>
      <c r="AP57" s="324">
        <v>61921</v>
      </c>
      <c r="AQ57" s="325">
        <v>29.7</v>
      </c>
      <c r="AR57" s="326">
        <v>62.8</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1015129</v>
      </c>
      <c r="AN58" s="330">
        <v>28188</v>
      </c>
      <c r="AO58" s="331">
        <v>72.599999999999994</v>
      </c>
      <c r="AP58" s="332">
        <v>34719</v>
      </c>
      <c r="AQ58" s="333">
        <v>31.6</v>
      </c>
      <c r="AR58" s="334">
        <v>41</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3586498</v>
      </c>
      <c r="AN59" s="322">
        <v>98685</v>
      </c>
      <c r="AO59" s="323">
        <v>62</v>
      </c>
      <c r="AP59" s="324">
        <v>62764</v>
      </c>
      <c r="AQ59" s="325">
        <v>1.4</v>
      </c>
      <c r="AR59" s="326">
        <v>60.6</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865793</v>
      </c>
      <c r="AN60" s="330">
        <v>23823</v>
      </c>
      <c r="AO60" s="331">
        <v>-15.5</v>
      </c>
      <c r="AP60" s="332">
        <v>36476</v>
      </c>
      <c r="AQ60" s="333">
        <v>5.0999999999999996</v>
      </c>
      <c r="AR60" s="334">
        <v>-20.6</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2152900</v>
      </c>
      <c r="AN61" s="337">
        <v>59835</v>
      </c>
      <c r="AO61" s="338">
        <v>21.7</v>
      </c>
      <c r="AP61" s="339">
        <v>56498</v>
      </c>
      <c r="AQ61" s="340">
        <v>2.2999999999999998</v>
      </c>
      <c r="AR61" s="326">
        <v>19.399999999999999</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711059</v>
      </c>
      <c r="AN62" s="330">
        <v>19769</v>
      </c>
      <c r="AO62" s="331">
        <v>24.3</v>
      </c>
      <c r="AP62" s="332">
        <v>32167</v>
      </c>
      <c r="AQ62" s="333">
        <v>5.2</v>
      </c>
      <c r="AR62" s="334">
        <v>19.100000000000001</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M5WDl2VXoF4IvW0RVZ8vKvTmoKFURpu4DBYM0ZrwhP93rweObmWn5asib0WpHF5TpfzJHK/CgpLZTzkTiLE5pg==" saltValue="aL6pzU81MvC4A4hE8a2LE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zxDUuwVOMrgWz9n3p0DbqvlEhXZlcMGBcIpbqhFAF3mxw93Or2eOd/IL/zvr3mAQ5o+fzxFxs8/uGeF75x3ORw==" saltValue="P3OwqzwFbZXME/4u+N4a7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wXiJfOLSM9DTNpUSHMnGw/vaYo7NCD/yEOHxAzKjNtypFfTPGG2Xvy6azJP+1w7PYzrzgREL3osBykoe6cdCvQ==" saltValue="DvKxVXgdJzOAFV8fulOV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7"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32.1</v>
      </c>
      <c r="G47" s="12">
        <v>29.84</v>
      </c>
      <c r="H47" s="12">
        <v>36.53</v>
      </c>
      <c r="I47" s="12">
        <v>29.37</v>
      </c>
      <c r="J47" s="13">
        <v>28.99</v>
      </c>
    </row>
    <row r="48" spans="2:10" ht="57.75" customHeight="1" x14ac:dyDescent="0.2">
      <c r="B48" s="14"/>
      <c r="C48" s="1141" t="s">
        <v>4</v>
      </c>
      <c r="D48" s="1141"/>
      <c r="E48" s="1142"/>
      <c r="F48" s="15">
        <v>7.85</v>
      </c>
      <c r="G48" s="16">
        <v>12.41</v>
      </c>
      <c r="H48" s="16">
        <v>12.19</v>
      </c>
      <c r="I48" s="16">
        <v>4.9400000000000004</v>
      </c>
      <c r="J48" s="17">
        <v>15.38</v>
      </c>
    </row>
    <row r="49" spans="2:10" ht="57.75" customHeight="1" thickBot="1" x14ac:dyDescent="0.25">
      <c r="B49" s="18"/>
      <c r="C49" s="1143" t="s">
        <v>5</v>
      </c>
      <c r="D49" s="1143"/>
      <c r="E49" s="1144"/>
      <c r="F49" s="19" t="s">
        <v>532</v>
      </c>
      <c r="G49" s="20">
        <v>5.26</v>
      </c>
      <c r="H49" s="20">
        <v>5.65</v>
      </c>
      <c r="I49" s="20" t="s">
        <v>533</v>
      </c>
      <c r="J49" s="21">
        <v>10.7</v>
      </c>
    </row>
    <row r="50" spans="2:10" ht="13.2" x14ac:dyDescent="0.2"/>
  </sheetData>
  <sheetProtection algorithmName="SHA-512" hashValue="mSZOoXGbmqzjzUZN1QYWOIULw5qdD723CH5lZ4w7CHpi1waxyH72EIpMZ1j6a7TKjWJGawBRtZgvUSl+eSJmtQ==" saltValue="5s27ySTmWUhDLiA4uVTV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2026-03-13T06:52:06Z</cp:lastPrinted>
  <dcterms:created xsi:type="dcterms:W3CDTF">2026-02-23T09:33:37Z</dcterms:created>
  <dcterms:modified xsi:type="dcterms:W3CDTF">2026-03-17T02:48:16Z</dcterms:modified>
  <cp:category/>
</cp:coreProperties>
</file>